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840" tabRatio="500"/>
  </bookViews>
  <sheets>
    <sheet name="Arkusz1" sheetId="1" r:id="rId1"/>
  </sheets>
  <definedNames>
    <definedName name="bbbb" localSheetId="0">Arkusz1!$A$2:$K$30</definedName>
    <definedName name="fghjkl" localSheetId="0">Arkusz1!$A$2:$K$30</definedName>
    <definedName name="_xlnm.Print_Area" localSheetId="0">Arkusz1!$A$2:$K$30</definedName>
    <definedName name="owo" localSheetId="0">Arkusz1!$A$2:$K$30</definedName>
    <definedName name="Print_Area_0" localSheetId="0">Arkusz1!$A$2:$K$30</definedName>
    <definedName name="Print_Area_0_0" localSheetId="0">Arkusz1!$A$2:$K$30</definedName>
    <definedName name="Print_Area_0_0_0" localSheetId="0">Arkusz1!$A$2:$K$30</definedName>
    <definedName name="Print_Area_0_0_0_0" localSheetId="0">Arkusz1!$A$2:$K$30</definedName>
    <definedName name="Print_Area_0_0_0_0_0" localSheetId="0">Arkusz1!$A$2:$K$30</definedName>
    <definedName name="Print_Area_0_0_0_0_0_0" localSheetId="0">Arkusz1!$A$2:$K$30</definedName>
    <definedName name="Print_Area_0_0_0_0_0_0_0" localSheetId="0">Arkusz1!$A$2:$K$30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K28" i="1"/>
  <c r="E24" i="1"/>
  <c r="E25" i="1"/>
  <c r="E26" i="1"/>
  <c r="E27" i="1"/>
  <c r="E23" i="1"/>
  <c r="E28" i="1" s="1"/>
  <c r="E11" i="1"/>
  <c r="E12" i="1"/>
  <c r="E13" i="1"/>
  <c r="E14" i="1"/>
  <c r="E15" i="1"/>
  <c r="E16" i="1"/>
  <c r="E17" i="1"/>
  <c r="E18" i="1"/>
  <c r="E19" i="1"/>
  <c r="E20" i="1"/>
  <c r="E21" i="1"/>
  <c r="E10" i="1"/>
  <c r="K29" i="1" l="1"/>
  <c r="I29" i="1"/>
  <c r="G29" i="1"/>
  <c r="J29" i="1"/>
  <c r="H29" i="1"/>
  <c r="H30" i="1" s="1"/>
  <c r="F29" i="1"/>
  <c r="E29" i="1" l="1"/>
  <c r="F30" i="1"/>
</calcChain>
</file>

<file path=xl/sharedStrings.xml><?xml version="1.0" encoding="utf-8"?>
<sst xmlns="http://schemas.openxmlformats.org/spreadsheetml/2006/main" count="44" uniqueCount="43">
  <si>
    <t xml:space="preserve"> </t>
  </si>
  <si>
    <t>Lp.</t>
  </si>
  <si>
    <t>Wyszczególnienie kosztów.                                    Rodzaj wydatku</t>
  </si>
  <si>
    <t>Kalkulacja wydatku</t>
  </si>
  <si>
    <t>Kwota wydatku</t>
  </si>
  <si>
    <t>Koszt całkowity</t>
  </si>
  <si>
    <t>Finansowane                                ze środkow PFRON będących                          w dyspozycji Województwa</t>
  </si>
  <si>
    <t>Finansowane                              ze środków PFRON otrzymanych                                bez pośrednictwa Województwa (SODiR, inne)</t>
  </si>
  <si>
    <t>Finansowane ze środków własnych organizatora</t>
  </si>
  <si>
    <t>Finansowane                         z innych źródeł (wymienić jakie)</t>
  </si>
  <si>
    <t>Finansowane                   ze sprzedaży wyrobów                       i usług</t>
  </si>
  <si>
    <t>Finansowane                                   ze środków Samorządu Województwa</t>
  </si>
  <si>
    <t>1</t>
  </si>
  <si>
    <t>5+6+7+8+9+10</t>
  </si>
  <si>
    <t>max. 90%</t>
  </si>
  <si>
    <t>§ 8 ust. 1 rozporządzenia w sprawie ZAZ</t>
  </si>
  <si>
    <t>Wynagrodzenia osób niepełnosprawnych zaliczanych do znacznego lub umiarkowanego stopnia niepełnosprawności</t>
  </si>
  <si>
    <t>X</t>
  </si>
  <si>
    <t>Wynagrodzenia personelu zakładu wraz ze składkami na ubezpieczenia społeczne i zdrowotne, należnymi od pracownika</t>
  </si>
  <si>
    <t>Dodatkowe wynagrodzenia roczne, odprawy emerytalne                                                 i pośmiertne oraz nagrody jubileuszowe</t>
  </si>
  <si>
    <t>Składki należne od pracodawcy na ubezpieczenia społeczne,  Fundusz Gwarantowanych Świadczeń Pracowniczych i Fundusz Pracy, naliczone od kwot wymienionych w pkt 1-3</t>
  </si>
  <si>
    <t>Materiały, energia, usługi materialne i usługi niematerialne</t>
  </si>
  <si>
    <t>Transport i dowóz niepełnosprzwnych pracowników zakładu</t>
  </si>
  <si>
    <t>Szkolenia osób niepełnosprawnych zaliczonych do znaczneg lub umiarkowanego stopnia niepełnosprawności, związane  z przygotowaniem ich do pracy na otwartym rynku pracy lub z prowadzoną działalnością wytwórczą lub usługową zakładu</t>
  </si>
  <si>
    <t>Szkolenia personelu zakładu</t>
  </si>
  <si>
    <t>Odpisy na zakładowy fundusz świadczeń socjalnych lub wypłaty świadczeń urlopowych</t>
  </si>
  <si>
    <t>Wymiana zamortyzowanych maszyn, urządzeń i wyposażenia niezbędnych do prowadzenia produkcji lub świadczenia usług</t>
  </si>
  <si>
    <t>11</t>
  </si>
  <si>
    <t>Wymiana maszyn i urządzeń w związku:                                                                               a) ze zmianą profilu zakładu                                                                                              b) z wprowadzeniem ulepszeń technicznych lub technologicznych</t>
  </si>
  <si>
    <t xml:space="preserve">Inne niezbędne do realizacji rehabilitacji, obsługi i prowadzenia działalności wytwórczej lub usługowej                                        </t>
  </si>
  <si>
    <t>§ 8 ust. 2 rozporządzenia w sprawie ZAZ</t>
  </si>
  <si>
    <t>Wynagrodzenia osób niepełnosprawnych zaliczonych do znacznego lub umiarkowanego stopnia niepełnosprawności, obliczanego na podstawie ustalonego w procesie negocjacji procentowego wskaźnika                                                                                                minimalnego wynagrodzenia wraz ze składkami na ubezpieczenia społeczne i zdrowotne należnymi od pracownika</t>
  </si>
  <si>
    <t>14</t>
  </si>
  <si>
    <t>Nagrody i premie dla osób niepełnosprawnych zaliczonych  do znacznego lub umiarkowanego stopnia niepełnosprawności  w wysokości do 30 % miesięcznego wynagrodzenia, o którym mowa w pkt 13</t>
  </si>
  <si>
    <t>15</t>
  </si>
  <si>
    <t>Składki należne od pracodawcy na ubezpieczenia społeczne,  Fundusz Gwarantowanych Świadczeń Pracowniczych i Fundusz Pracy, naliczone od kwot wymienionych w pkt 13 i 14</t>
  </si>
  <si>
    <t>16</t>
  </si>
  <si>
    <t>Naprawy maszyn i urządzeń oraz konieczna wymiana części maszyn i urządzeń niezbędnych do prowadzenia produkcji                                                                              lub świadczenia usług</t>
  </si>
  <si>
    <t>RAZEM</t>
  </si>
  <si>
    <t>Udział %</t>
  </si>
  <si>
    <t xml:space="preserve">Planowany preliminarz działania Powiatowego Zakładu Aktywności Zawodowej w Wałczu w 2019 roku </t>
  </si>
  <si>
    <t>Załącznik nr 1 do aneksu nr 5 z dnia …………….…2019 r. do umowy Nr ROPS/125/2018 z dnia 27 wrzesnia 2018 r.</t>
  </si>
  <si>
    <t>Materiały, energia, usługi materialne i usługi niematerialne, niezbędne do prowadzenia działalności wytwórczej lub usługowej ( np. utrzymanie pomieszczeń, surowce i materiały/środki do produkcji itp.)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</si>
</sst>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zł&quot;;[Red]#,##0.00&quot; zł&quot;"/>
    <numFmt numFmtId="165" formatCode="#,##0;[Red]#,##0"/>
    <numFmt numFmtId="166" formatCode="_-* #,##0.00&quot; zł&quot;_-;\-* #,##0.00&quot; zł&quot;_-;_-* \-??&quot; zł&quot;_-;_-@_-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color rgb="FF000000"/>
      <name val="Arial"/>
      <charset val="238"/>
    </font>
    <font>
      <sz val="9"/>
      <name val="Arial"/>
      <family val="2"/>
      <charset val="238"/>
    </font>
    <font>
      <sz val="8"/>
      <name val="Arial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6" fontId="1" fillId="0" borderId="0" applyBorder="0" applyProtection="0"/>
    <xf numFmtId="9" fontId="1" fillId="0" borderId="0" applyBorder="0" applyProtection="0"/>
    <xf numFmtId="0" fontId="2" fillId="2" borderId="0" applyBorder="0" applyProtection="0"/>
  </cellStyleXfs>
  <cellXfs count="58">
    <xf numFmtId="0" fontId="0" fillId="0" borderId="0" xfId="0"/>
    <xf numFmtId="49" fontId="3" fillId="0" borderId="0" xfId="0" applyNumberFormat="1" applyFont="1" applyAlignment="1">
      <alignment horizontal="center"/>
    </xf>
    <xf numFmtId="164" fontId="0" fillId="0" borderId="0" xfId="0" applyNumberFormat="1"/>
    <xf numFmtId="49" fontId="6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49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9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9" fillId="0" borderId="7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4" fontId="8" fillId="0" borderId="8" xfId="1" applyNumberFormat="1" applyFont="1" applyBorder="1" applyAlignment="1" applyProtection="1">
      <alignment horizontal="right" vertical="center" wrapText="1"/>
    </xf>
    <xf numFmtId="4" fontId="9" fillId="0" borderId="8" xfId="1" applyNumberFormat="1" applyFont="1" applyBorder="1" applyAlignment="1" applyProtection="1">
      <alignment vertical="center" wrapText="1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9" fontId="8" fillId="0" borderId="8" xfId="2" applyFont="1" applyBorder="1" applyAlignment="1" applyProtection="1">
      <alignment horizontal="center" vertical="center"/>
    </xf>
    <xf numFmtId="10" fontId="8" fillId="0" borderId="8" xfId="2" applyNumberFormat="1" applyFont="1" applyBorder="1" applyAlignment="1" applyProtection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10" fontId="9" fillId="0" borderId="8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49" fontId="5" fillId="0" borderId="0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/>
    </xf>
    <xf numFmtId="164" fontId="8" fillId="0" borderId="8" xfId="2" applyNumberFormat="1" applyFont="1" applyBorder="1" applyAlignment="1" applyProtection="1">
      <alignment horizontal="center" vertical="center"/>
    </xf>
    <xf numFmtId="10" fontId="8" fillId="0" borderId="8" xfId="2" applyNumberFormat="1" applyFont="1" applyBorder="1" applyAlignment="1" applyProtection="1">
      <alignment horizontal="right" vertical="center"/>
    </xf>
  </cellXfs>
  <cellStyles count="4">
    <cellStyle name="Normalny" xfId="0" builtinId="0"/>
    <cellStyle name="Procentowy" xfId="2" builtinId="5"/>
    <cellStyle name="Tekst objaśnienia" xfId="3" builtinId="53" customBuiltin="1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abSelected="1" zoomScaleNormal="100" workbookViewId="0">
      <selection activeCell="O28" sqref="O28"/>
    </sheetView>
  </sheetViews>
  <sheetFormatPr defaultRowHeight="12.75" x14ac:dyDescent="0.2"/>
  <cols>
    <col min="1" max="1" width="4.85546875" style="1" customWidth="1"/>
    <col min="2" max="2" width="18.7109375" customWidth="1"/>
    <col min="3" max="3" width="16" customWidth="1"/>
    <col min="4" max="4" width="13.5703125" style="2" customWidth="1"/>
    <col min="5" max="5" width="12.42578125" style="13" customWidth="1"/>
    <col min="6" max="6" width="15.7109375" style="13" customWidth="1"/>
    <col min="7" max="7" width="13.5703125" style="13" customWidth="1"/>
    <col min="8" max="8" width="11.5703125" style="13"/>
    <col min="9" max="9" width="13" style="13" customWidth="1"/>
    <col min="10" max="10" width="12" style="13" customWidth="1"/>
    <col min="11" max="11" width="11.7109375" style="13" customWidth="1"/>
    <col min="12" max="1025" width="8.7109375" customWidth="1"/>
  </cols>
  <sheetData>
    <row r="2" spans="1:11" ht="35.25" customHeight="1" x14ac:dyDescent="0.2">
      <c r="E2" s="13" t="s">
        <v>0</v>
      </c>
      <c r="G2" s="45" t="s">
        <v>41</v>
      </c>
      <c r="H2" s="45"/>
      <c r="I2" s="45"/>
      <c r="J2" s="45"/>
      <c r="K2" s="45"/>
    </row>
    <row r="3" spans="1:11" ht="15" customHeight="1" x14ac:dyDescent="0.2">
      <c r="I3" s="16"/>
      <c r="J3" s="16"/>
      <c r="K3" s="16"/>
    </row>
    <row r="4" spans="1:11" ht="20.100000000000001" customHeight="1" x14ac:dyDescent="0.2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9.9499999999999993" customHeight="1" thickBot="1" x14ac:dyDescent="0.25">
      <c r="A5" s="3"/>
      <c r="B5" s="4"/>
      <c r="C5" s="4"/>
      <c r="D5" s="5"/>
      <c r="E5" s="14"/>
      <c r="F5" s="14"/>
      <c r="G5" s="14"/>
      <c r="H5" s="14"/>
      <c r="I5" s="14"/>
      <c r="J5" s="14"/>
      <c r="K5" s="14"/>
    </row>
    <row r="6" spans="1:11" ht="80.099999999999994" customHeight="1" x14ac:dyDescent="0.2">
      <c r="A6" s="35" t="s">
        <v>1</v>
      </c>
      <c r="B6" s="36" t="s">
        <v>2</v>
      </c>
      <c r="C6" s="37" t="s">
        <v>3</v>
      </c>
      <c r="D6" s="38" t="s">
        <v>4</v>
      </c>
      <c r="E6" s="39" t="s">
        <v>5</v>
      </c>
      <c r="F6" s="40" t="s">
        <v>6</v>
      </c>
      <c r="G6" s="37" t="s">
        <v>7</v>
      </c>
      <c r="H6" s="41" t="s">
        <v>8</v>
      </c>
      <c r="I6" s="42" t="s">
        <v>9</v>
      </c>
      <c r="J6" s="43" t="s">
        <v>10</v>
      </c>
      <c r="K6" s="44" t="s">
        <v>11</v>
      </c>
    </row>
    <row r="7" spans="1:11" ht="9.9499999999999993" customHeight="1" x14ac:dyDescent="0.2">
      <c r="A7" s="6" t="s">
        <v>12</v>
      </c>
      <c r="B7" s="7">
        <v>2</v>
      </c>
      <c r="C7" s="8">
        <v>3</v>
      </c>
      <c r="D7" s="9">
        <v>4</v>
      </c>
      <c r="E7" s="15">
        <v>5</v>
      </c>
      <c r="F7" s="17">
        <v>6</v>
      </c>
      <c r="G7" s="18">
        <v>7</v>
      </c>
      <c r="H7" s="19">
        <v>8</v>
      </c>
      <c r="I7" s="20">
        <v>9</v>
      </c>
      <c r="J7" s="21">
        <v>10</v>
      </c>
      <c r="K7" s="15">
        <v>11</v>
      </c>
    </row>
    <row r="8" spans="1:11" ht="12" customHeight="1" thickBot="1" x14ac:dyDescent="0.25">
      <c r="A8" s="10"/>
      <c r="B8" s="11"/>
      <c r="C8" s="11"/>
      <c r="D8" s="12"/>
      <c r="E8" s="25" t="s">
        <v>13</v>
      </c>
      <c r="F8" s="47" t="s">
        <v>14</v>
      </c>
      <c r="G8" s="47"/>
      <c r="H8" s="22"/>
      <c r="I8" s="23"/>
      <c r="J8" s="24"/>
      <c r="K8" s="25"/>
    </row>
    <row r="9" spans="1:11" ht="20.100000000000001" customHeight="1" x14ac:dyDescent="0.2">
      <c r="A9" s="48" t="s">
        <v>15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ht="27" customHeight="1" x14ac:dyDescent="0.2">
      <c r="A10" s="28">
        <v>1</v>
      </c>
      <c r="B10" s="49" t="s">
        <v>16</v>
      </c>
      <c r="C10" s="49"/>
      <c r="D10" s="49"/>
      <c r="E10" s="27">
        <f>SUM(F10:K10)</f>
        <v>133650</v>
      </c>
      <c r="F10" s="27">
        <v>66825</v>
      </c>
      <c r="G10" s="27">
        <v>0</v>
      </c>
      <c r="H10" s="27">
        <v>0</v>
      </c>
      <c r="I10" s="27">
        <v>0</v>
      </c>
      <c r="J10" s="27">
        <v>0</v>
      </c>
      <c r="K10" s="27">
        <v>66825</v>
      </c>
    </row>
    <row r="11" spans="1:11" ht="27" customHeight="1" x14ac:dyDescent="0.2">
      <c r="A11" s="28">
        <v>2</v>
      </c>
      <c r="B11" s="50" t="s">
        <v>18</v>
      </c>
      <c r="C11" s="51"/>
      <c r="D11" s="52"/>
      <c r="E11" s="27">
        <f t="shared" ref="E11:E21" si="0">SUM(F11:K11)</f>
        <v>942312</v>
      </c>
      <c r="F11" s="27">
        <v>720312</v>
      </c>
      <c r="G11" s="27">
        <v>0</v>
      </c>
      <c r="H11" s="27">
        <v>0</v>
      </c>
      <c r="I11" s="27">
        <v>0</v>
      </c>
      <c r="J11" s="27">
        <v>0</v>
      </c>
      <c r="K11" s="27">
        <v>222000</v>
      </c>
    </row>
    <row r="12" spans="1:11" ht="24.95" customHeight="1" x14ac:dyDescent="0.2">
      <c r="A12" s="28">
        <v>3</v>
      </c>
      <c r="B12" s="49" t="s">
        <v>19</v>
      </c>
      <c r="C12" s="49"/>
      <c r="D12" s="49"/>
      <c r="E12" s="27">
        <f t="shared" si="0"/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</row>
    <row r="13" spans="1:11" ht="36" customHeight="1" x14ac:dyDescent="0.2">
      <c r="A13" s="28">
        <v>4</v>
      </c>
      <c r="B13" s="49" t="s">
        <v>20</v>
      </c>
      <c r="C13" s="49"/>
      <c r="D13" s="49"/>
      <c r="E13" s="27">
        <f t="shared" si="0"/>
        <v>193995.94</v>
      </c>
      <c r="F13" s="27">
        <v>163981.85</v>
      </c>
      <c r="G13" s="27">
        <v>0</v>
      </c>
      <c r="H13" s="27">
        <v>0</v>
      </c>
      <c r="I13" s="27">
        <v>0</v>
      </c>
      <c r="J13" s="27">
        <v>0</v>
      </c>
      <c r="K13" s="27">
        <v>30014.09</v>
      </c>
    </row>
    <row r="14" spans="1:11" ht="15" customHeight="1" x14ac:dyDescent="0.2">
      <c r="A14" s="28">
        <v>5</v>
      </c>
      <c r="B14" s="49" t="s">
        <v>21</v>
      </c>
      <c r="C14" s="49"/>
      <c r="D14" s="49"/>
      <c r="E14" s="27">
        <f t="shared" si="0"/>
        <v>274000</v>
      </c>
      <c r="F14" s="27">
        <v>111100</v>
      </c>
      <c r="G14" s="27">
        <v>0</v>
      </c>
      <c r="H14" s="27">
        <v>110000</v>
      </c>
      <c r="I14" s="27">
        <v>0</v>
      </c>
      <c r="J14" s="27">
        <v>0</v>
      </c>
      <c r="K14" s="27">
        <v>52900</v>
      </c>
    </row>
    <row r="15" spans="1:11" ht="16.5" customHeight="1" x14ac:dyDescent="0.2">
      <c r="A15" s="28">
        <v>6</v>
      </c>
      <c r="B15" s="49" t="s">
        <v>22</v>
      </c>
      <c r="C15" s="49"/>
      <c r="D15" s="49"/>
      <c r="E15" s="27">
        <f t="shared" si="0"/>
        <v>47400</v>
      </c>
      <c r="F15" s="27">
        <v>42000</v>
      </c>
      <c r="G15" s="27">
        <v>0</v>
      </c>
      <c r="H15" s="27">
        <v>0</v>
      </c>
      <c r="I15" s="27">
        <v>0</v>
      </c>
      <c r="J15" s="27">
        <v>0</v>
      </c>
      <c r="K15" s="27">
        <v>5400</v>
      </c>
    </row>
    <row r="16" spans="1:11" ht="51" customHeight="1" x14ac:dyDescent="0.2">
      <c r="A16" s="28">
        <v>7</v>
      </c>
      <c r="B16" s="49" t="s">
        <v>23</v>
      </c>
      <c r="C16" s="49"/>
      <c r="D16" s="49"/>
      <c r="E16" s="27">
        <f t="shared" si="0"/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</row>
    <row r="17" spans="1:11" ht="15" customHeight="1" x14ac:dyDescent="0.2">
      <c r="A17" s="28">
        <v>8</v>
      </c>
      <c r="B17" s="49" t="s">
        <v>24</v>
      </c>
      <c r="C17" s="49"/>
      <c r="D17" s="49"/>
      <c r="E17" s="27">
        <f t="shared" si="0"/>
        <v>4000</v>
      </c>
      <c r="F17" s="27">
        <v>4000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</row>
    <row r="18" spans="1:11" ht="24.95" customHeight="1" x14ac:dyDescent="0.2">
      <c r="A18" s="28">
        <v>9</v>
      </c>
      <c r="B18" s="49" t="s">
        <v>25</v>
      </c>
      <c r="C18" s="49"/>
      <c r="D18" s="49"/>
      <c r="E18" s="27">
        <f t="shared" si="0"/>
        <v>67181.149999999994</v>
      </c>
      <c r="F18" s="27">
        <v>67181.149999999994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</row>
    <row r="19" spans="1:11" ht="24.95" customHeight="1" x14ac:dyDescent="0.2">
      <c r="A19" s="28">
        <v>10</v>
      </c>
      <c r="B19" s="49" t="s">
        <v>26</v>
      </c>
      <c r="C19" s="49"/>
      <c r="D19" s="49"/>
      <c r="E19" s="27">
        <f t="shared" si="0"/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</row>
    <row r="20" spans="1:11" ht="46.5" customHeight="1" x14ac:dyDescent="0.2">
      <c r="A20" s="28" t="s">
        <v>27</v>
      </c>
      <c r="B20" s="49" t="s">
        <v>28</v>
      </c>
      <c r="C20" s="49"/>
      <c r="D20" s="49"/>
      <c r="E20" s="27">
        <f t="shared" si="0"/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</row>
    <row r="21" spans="1:11" ht="31.5" customHeight="1" x14ac:dyDescent="0.2">
      <c r="A21" s="28">
        <v>12</v>
      </c>
      <c r="B21" s="49" t="s">
        <v>29</v>
      </c>
      <c r="C21" s="49"/>
      <c r="D21" s="49"/>
      <c r="E21" s="27">
        <f t="shared" si="0"/>
        <v>120600</v>
      </c>
      <c r="F21" s="27">
        <v>12600</v>
      </c>
      <c r="G21" s="27">
        <v>0</v>
      </c>
      <c r="H21" s="27">
        <v>108000</v>
      </c>
      <c r="I21" s="27">
        <v>0</v>
      </c>
      <c r="J21" s="27">
        <v>0</v>
      </c>
      <c r="K21" s="27">
        <v>0</v>
      </c>
    </row>
    <row r="22" spans="1:11" ht="20.100000000000001" customHeight="1" x14ac:dyDescent="0.2">
      <c r="A22" s="54" t="s">
        <v>30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1" ht="72" customHeight="1" x14ac:dyDescent="0.2">
      <c r="A23" s="29">
        <v>13</v>
      </c>
      <c r="B23" s="53" t="s">
        <v>31</v>
      </c>
      <c r="C23" s="53"/>
      <c r="D23" s="53"/>
      <c r="E23" s="27">
        <f>SUM(F23:K23)</f>
        <v>668250</v>
      </c>
      <c r="F23" s="27">
        <v>0</v>
      </c>
      <c r="G23" s="27">
        <v>654885</v>
      </c>
      <c r="H23" s="27">
        <v>0</v>
      </c>
      <c r="I23" s="27">
        <v>0</v>
      </c>
      <c r="J23" s="27">
        <v>13365</v>
      </c>
      <c r="K23" s="27">
        <v>0</v>
      </c>
    </row>
    <row r="24" spans="1:11" ht="41.25" customHeight="1" x14ac:dyDescent="0.2">
      <c r="A24" s="29" t="s">
        <v>32</v>
      </c>
      <c r="B24" s="53" t="s">
        <v>33</v>
      </c>
      <c r="C24" s="53"/>
      <c r="D24" s="53"/>
      <c r="E24" s="27">
        <f t="shared" ref="E24:E27" si="1">SUM(F24:K24)</f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</row>
    <row r="25" spans="1:11" ht="34.5" customHeight="1" x14ac:dyDescent="0.2">
      <c r="A25" s="29" t="s">
        <v>34</v>
      </c>
      <c r="B25" s="49" t="s">
        <v>35</v>
      </c>
      <c r="C25" s="49"/>
      <c r="D25" s="49"/>
      <c r="E25" s="27">
        <f t="shared" si="1"/>
        <v>120485.48</v>
      </c>
      <c r="F25" s="27">
        <v>0</v>
      </c>
      <c r="G25" s="27">
        <v>118075.76</v>
      </c>
      <c r="H25" s="27">
        <v>0</v>
      </c>
      <c r="I25" s="27">
        <v>0</v>
      </c>
      <c r="J25" s="27">
        <v>2409.7199999999998</v>
      </c>
      <c r="K25" s="27">
        <v>0</v>
      </c>
    </row>
    <row r="26" spans="1:11" ht="42.75" customHeight="1" x14ac:dyDescent="0.2">
      <c r="A26" s="29" t="s">
        <v>36</v>
      </c>
      <c r="B26" s="53" t="s">
        <v>42</v>
      </c>
      <c r="C26" s="53"/>
      <c r="D26" s="53"/>
      <c r="E26" s="27">
        <f t="shared" si="1"/>
        <v>323000</v>
      </c>
      <c r="F26" s="27">
        <v>0</v>
      </c>
      <c r="G26" s="27">
        <v>0</v>
      </c>
      <c r="H26" s="27">
        <v>0</v>
      </c>
      <c r="I26" s="27">
        <v>0</v>
      </c>
      <c r="J26" s="27">
        <v>323000</v>
      </c>
      <c r="K26" s="27">
        <v>0</v>
      </c>
    </row>
    <row r="27" spans="1:11" ht="35.1" customHeight="1" x14ac:dyDescent="0.2">
      <c r="A27" s="29">
        <v>17</v>
      </c>
      <c r="B27" s="53" t="s">
        <v>37</v>
      </c>
      <c r="C27" s="53"/>
      <c r="D27" s="53"/>
      <c r="E27" s="27">
        <f t="shared" si="1"/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</row>
    <row r="28" spans="1:11" ht="15" customHeight="1" x14ac:dyDescent="0.2">
      <c r="A28" s="55" t="s">
        <v>38</v>
      </c>
      <c r="B28" s="55"/>
      <c r="C28" s="55"/>
      <c r="D28" s="55"/>
      <c r="E28" s="26">
        <f>SUM(E23:E27,E10:E21)</f>
        <v>2894874.57</v>
      </c>
      <c r="F28" s="26">
        <f t="shared" ref="F28:K28" si="2">SUM(F23:F27,F10:F21)</f>
        <v>1188000</v>
      </c>
      <c r="G28" s="26">
        <f t="shared" si="2"/>
        <v>772960.76</v>
      </c>
      <c r="H28" s="26">
        <f t="shared" si="2"/>
        <v>218000</v>
      </c>
      <c r="I28" s="26">
        <f t="shared" si="2"/>
        <v>0</v>
      </c>
      <c r="J28" s="26">
        <f t="shared" si="2"/>
        <v>338774.72</v>
      </c>
      <c r="K28" s="26">
        <f t="shared" si="2"/>
        <v>377139.09</v>
      </c>
    </row>
    <row r="29" spans="1:11" ht="15" customHeight="1" x14ac:dyDescent="0.2">
      <c r="A29" s="28"/>
      <c r="B29" s="30"/>
      <c r="C29" s="31"/>
      <c r="D29" s="56" t="s">
        <v>39</v>
      </c>
      <c r="E29" s="32">
        <f>SUM(F29:K29)</f>
        <v>1</v>
      </c>
      <c r="F29" s="32">
        <f>F28/$E$28</f>
        <v>0.41038047461932003</v>
      </c>
      <c r="G29" s="32">
        <f t="shared" ref="G29:K29" si="3">G28/$E$28</f>
        <v>0.26701010399908276</v>
      </c>
      <c r="H29" s="32">
        <f t="shared" si="3"/>
        <v>7.5305507968865135E-2</v>
      </c>
      <c r="I29" s="32">
        <f t="shared" si="3"/>
        <v>0</v>
      </c>
      <c r="J29" s="32">
        <f t="shared" si="3"/>
        <v>0.11702569897527546</v>
      </c>
      <c r="K29" s="32">
        <f t="shared" si="3"/>
        <v>0.13027821443745663</v>
      </c>
    </row>
    <row r="30" spans="1:11" ht="15" customHeight="1" x14ac:dyDescent="0.2">
      <c r="A30" s="28"/>
      <c r="B30" s="33"/>
      <c r="C30" s="31"/>
      <c r="D30" s="56"/>
      <c r="E30" s="34" t="s">
        <v>17</v>
      </c>
      <c r="F30" s="57">
        <f>SUM(F29:G29)</f>
        <v>0.67739057861840279</v>
      </c>
      <c r="G30" s="57"/>
      <c r="H30" s="57">
        <f>SUM(H29:K29)</f>
        <v>0.32260942138159721</v>
      </c>
      <c r="I30" s="57"/>
      <c r="J30" s="57"/>
      <c r="K30" s="57"/>
    </row>
    <row r="41" spans="5:5" x14ac:dyDescent="0.2">
      <c r="E41" s="13" t="s">
        <v>0</v>
      </c>
    </row>
  </sheetData>
  <mergeCells count="26">
    <mergeCell ref="B27:D27"/>
    <mergeCell ref="A28:D28"/>
    <mergeCell ref="D29:D30"/>
    <mergeCell ref="F30:G30"/>
    <mergeCell ref="H30:K30"/>
    <mergeCell ref="B26:D26"/>
    <mergeCell ref="B24:D24"/>
    <mergeCell ref="B25:D25"/>
    <mergeCell ref="A22:K22"/>
    <mergeCell ref="B23:D23"/>
    <mergeCell ref="B19:D19"/>
    <mergeCell ref="B20:D20"/>
    <mergeCell ref="B18:D18"/>
    <mergeCell ref="B21:D21"/>
    <mergeCell ref="B17:D17"/>
    <mergeCell ref="B16:D16"/>
    <mergeCell ref="B14:D14"/>
    <mergeCell ref="B15:D15"/>
    <mergeCell ref="B11:D11"/>
    <mergeCell ref="B12:D12"/>
    <mergeCell ref="B13:D13"/>
    <mergeCell ref="G2:K2"/>
    <mergeCell ref="A4:K4"/>
    <mergeCell ref="F8:G8"/>
    <mergeCell ref="A9:K9"/>
    <mergeCell ref="B10:D10"/>
  </mergeCells>
  <pageMargins left="0.118055555555556" right="0.118055555555556" top="0.196527777777778" bottom="0.196527777777778" header="0.51180555555555496" footer="0.51180555555555496"/>
  <pageSetup paperSize="9" firstPageNumber="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11</vt:i4>
      </vt:variant>
    </vt:vector>
  </HeadingPairs>
  <TitlesOfParts>
    <vt:vector size="12" baseType="lpstr">
      <vt:lpstr>Arkusz1</vt:lpstr>
      <vt:lpstr>Arkusz1!bbbb</vt:lpstr>
      <vt:lpstr>Arkusz1!fghjkl</vt:lpstr>
      <vt:lpstr>Arkusz1!Obszar_wydruku</vt:lpstr>
      <vt:lpstr>Arkusz1!owo</vt:lpstr>
      <vt:lpstr>Arkusz1!Print_Area_0</vt:lpstr>
      <vt:lpstr>Arkusz1!Print_Area_0_0</vt:lpstr>
      <vt:lpstr>Arkusz1!Print_Area_0_0_0</vt:lpstr>
      <vt:lpstr>Arkusz1!Print_Area_0_0_0_0</vt:lpstr>
      <vt:lpstr>Arkusz1!Print_Area_0_0_0_0_0</vt:lpstr>
      <vt:lpstr>Arkusz1!Print_Area_0_0_0_0_0_0</vt:lpstr>
      <vt:lpstr>Arkusz1!Print_Area_0_0_0_0_0_0_0</vt:lpstr>
    </vt:vector>
  </TitlesOfParts>
  <Company>Województwo Zachodniopomorskie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rstanczuk</dc:creator>
  <cp:lastModifiedBy> Województwa Zachodniopomorskiego</cp:lastModifiedBy>
  <cp:revision>17</cp:revision>
  <cp:lastPrinted>2019-08-09T06:18:31Z</cp:lastPrinted>
  <dcterms:created xsi:type="dcterms:W3CDTF">2015-03-17T08:33:14Z</dcterms:created>
  <dcterms:modified xsi:type="dcterms:W3CDTF">2019-08-23T11:44:12Z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Województwo Zachodniopomorskie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