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MORZE ZACHODNIE- WSPARCIE PSYCHOLOGICZNO- PEDAGOGICZNE\"/>
    </mc:Choice>
  </mc:AlternateContent>
  <xr:revisionPtr revIDLastSave="0" documentId="13_ncr:1_{B83404CD-768C-43D2-8C0E-003999AE9C0E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Gminy . Województwo" sheetId="1" r:id="rId1"/>
    <sheet name="Gminy SSW" sheetId="4" r:id="rId2"/>
    <sheet name="Powiaty" sheetId="2" r:id="rId3"/>
  </sheets>
  <definedNames>
    <definedName name="_xlnm._FilterDatabase" localSheetId="0" hidden="1">'Gminy . Województwo'!$B$2:$B$190</definedName>
  </definedNames>
  <calcPr calcId="191029"/>
</workbook>
</file>

<file path=xl/calcChain.xml><?xml version="1.0" encoding="utf-8"?>
<calcChain xmlns="http://schemas.openxmlformats.org/spreadsheetml/2006/main">
  <c r="C78" i="4" l="1"/>
  <c r="D4" i="1" l="1"/>
  <c r="D6" i="1"/>
  <c r="D7" i="1"/>
  <c r="D12" i="1"/>
  <c r="D26" i="1"/>
  <c r="D27" i="1"/>
  <c r="D33" i="1"/>
  <c r="D34" i="1"/>
  <c r="D36" i="1"/>
  <c r="D39" i="1"/>
  <c r="D46" i="1"/>
  <c r="D47" i="1"/>
  <c r="D48" i="1"/>
  <c r="D49" i="1"/>
  <c r="D50" i="1"/>
  <c r="D56" i="1"/>
  <c r="D58" i="1"/>
  <c r="D59" i="1"/>
  <c r="D61" i="1"/>
  <c r="D64" i="1"/>
  <c r="D66" i="1"/>
  <c r="D68" i="1"/>
  <c r="D72" i="1"/>
  <c r="D77" i="1"/>
  <c r="D82" i="1"/>
  <c r="D83" i="1"/>
  <c r="D84" i="1"/>
  <c r="D85" i="1"/>
  <c r="D86" i="1"/>
  <c r="D90" i="1"/>
  <c r="D91" i="1"/>
  <c r="D92" i="1"/>
  <c r="D93" i="1"/>
  <c r="D95" i="1"/>
  <c r="D98" i="1"/>
  <c r="D101" i="1"/>
  <c r="D102" i="1"/>
  <c r="D104" i="1"/>
  <c r="D107" i="1"/>
  <c r="D108" i="1"/>
  <c r="D116" i="1"/>
  <c r="C117" i="1"/>
  <c r="D117" i="1" s="1"/>
  <c r="D80" i="4"/>
  <c r="C119" i="1" l="1"/>
  <c r="D81" i="4"/>
  <c r="D82" i="4" l="1"/>
  <c r="C23" i="2" l="1"/>
  <c r="C25" i="2" s="1"/>
  <c r="D13" i="2" l="1"/>
  <c r="D12" i="2" l="1"/>
  <c r="D2" i="2"/>
  <c r="D18" i="2"/>
  <c r="D4" i="2"/>
  <c r="D23" i="2"/>
  <c r="D10" i="2"/>
  <c r="D16" i="2"/>
  <c r="D17" i="2"/>
  <c r="D21" i="2"/>
  <c r="D9" i="2"/>
  <c r="D5" i="2"/>
  <c r="D22" i="2"/>
  <c r="D20" i="2"/>
  <c r="D15" i="2"/>
  <c r="D19" i="2"/>
  <c r="D14" i="2"/>
  <c r="D8" i="2"/>
  <c r="D11" i="2"/>
  <c r="D6" i="2"/>
  <c r="D7" i="2"/>
  <c r="D3" i="2"/>
</calcChain>
</file>

<file path=xl/sharedStrings.xml><?xml version="1.0" encoding="utf-8"?>
<sst xmlns="http://schemas.openxmlformats.org/spreadsheetml/2006/main" count="263" uniqueCount="171">
  <si>
    <t>Powiat Wałecki</t>
  </si>
  <si>
    <t>Powiat Łobeski</t>
  </si>
  <si>
    <t>RAZEM</t>
  </si>
  <si>
    <t>Powiat Policki</t>
  </si>
  <si>
    <t>Powiat Sławieński</t>
  </si>
  <si>
    <t>Powiat Białogardzki</t>
  </si>
  <si>
    <t>Powiat Choszczeński</t>
  </si>
  <si>
    <t>Powiat Goleniowski</t>
  </si>
  <si>
    <t>Powiat Stargardzki</t>
  </si>
  <si>
    <t>Powiat Gryfiński</t>
  </si>
  <si>
    <t>Powiat Myśliborski</t>
  </si>
  <si>
    <t>Powiat Szczecinecki</t>
  </si>
  <si>
    <t>Powiat Kamieński</t>
  </si>
  <si>
    <t>Powiat Gryficki</t>
  </si>
  <si>
    <t>Powiat Drawski</t>
  </si>
  <si>
    <t>Powiat Pyrzycki</t>
  </si>
  <si>
    <t>L.p.</t>
  </si>
  <si>
    <t>Powiat Koszaliński</t>
  </si>
  <si>
    <t xml:space="preserve">Powiat Kołobrzeski </t>
  </si>
  <si>
    <t>Powiat Świdwiński</t>
  </si>
  <si>
    <t>SUMA</t>
  </si>
  <si>
    <t>Ińsko</t>
  </si>
  <si>
    <t>Rymań</t>
  </si>
  <si>
    <t>Świerzno</t>
  </si>
  <si>
    <t>Polanów</t>
  </si>
  <si>
    <t>Krzęcin</t>
  </si>
  <si>
    <t>Gościno</t>
  </si>
  <si>
    <t>Osina</t>
  </si>
  <si>
    <t>Mirosławiec</t>
  </si>
  <si>
    <t>Dębno</t>
  </si>
  <si>
    <t>Malechowo</t>
  </si>
  <si>
    <t>Ustronie Morskie</t>
  </si>
  <si>
    <t>Radowo Małe</t>
  </si>
  <si>
    <t>Maszewo</t>
  </si>
  <si>
    <t>Barlinek</t>
  </si>
  <si>
    <t>Golczewo</t>
  </si>
  <si>
    <t>Przelewice</t>
  </si>
  <si>
    <t>Dziwnów</t>
  </si>
  <si>
    <t>Recz</t>
  </si>
  <si>
    <t>Bielice</t>
  </si>
  <si>
    <t>Borne Sulinowo</t>
  </si>
  <si>
    <t>Kołbaskowo</t>
  </si>
  <si>
    <t>Siemyśl</t>
  </si>
  <si>
    <t>Sławoborze</t>
  </si>
  <si>
    <t>Mieszkowice</t>
  </si>
  <si>
    <t>Rąbino</t>
  </si>
  <si>
    <t>Kalisz Pomorski</t>
  </si>
  <si>
    <t>Boleszkowice</t>
  </si>
  <si>
    <t>Moryń</t>
  </si>
  <si>
    <t>Stara Dąbrowa</t>
  </si>
  <si>
    <t>Choszczno</t>
  </si>
  <si>
    <t>Człopa</t>
  </si>
  <si>
    <t>Koszalin</t>
  </si>
  <si>
    <t>Brojce</t>
  </si>
  <si>
    <t>Przybiernów</t>
  </si>
  <si>
    <t>Lipiany</t>
  </si>
  <si>
    <t>Czaplinek</t>
  </si>
  <si>
    <t>Wierzchowo</t>
  </si>
  <si>
    <t>Drawsko Pomorskie</t>
  </si>
  <si>
    <t>Nowe Warpno</t>
  </si>
  <si>
    <t>Sianów</t>
  </si>
  <si>
    <t>Dygowo</t>
  </si>
  <si>
    <t>Trzebiatów</t>
  </si>
  <si>
    <t>Goleniów</t>
  </si>
  <si>
    <t>Rewal</t>
  </si>
  <si>
    <t>Chociwel</t>
  </si>
  <si>
    <t>Drawno</t>
  </si>
  <si>
    <t>Dobra</t>
  </si>
  <si>
    <t>Manowo</t>
  </si>
  <si>
    <t>Kamień Pomorski</t>
  </si>
  <si>
    <t>Tuczno</t>
  </si>
  <si>
    <t>Barwice</t>
  </si>
  <si>
    <t>Police</t>
  </si>
  <si>
    <t>Suchań</t>
  </si>
  <si>
    <t>Biały Bór</t>
  </si>
  <si>
    <t>Kozielice</t>
  </si>
  <si>
    <t>Płoty</t>
  </si>
  <si>
    <t>Biesiekierz</t>
  </si>
  <si>
    <t>Szczecin</t>
  </si>
  <si>
    <t>Chojna</t>
  </si>
  <si>
    <t>Warnice</t>
  </si>
  <si>
    <t>Bierzwnik</t>
  </si>
  <si>
    <t>Dolice</t>
  </si>
  <si>
    <t>Wolin</t>
  </si>
  <si>
    <t>Banie</t>
  </si>
  <si>
    <t>Dobrzany</t>
  </si>
  <si>
    <t>Tychowo</t>
  </si>
  <si>
    <t>Bobolice</t>
  </si>
  <si>
    <t>Łobez</t>
  </si>
  <si>
    <t>Mielno</t>
  </si>
  <si>
    <t>Resko</t>
  </si>
  <si>
    <t>Dobra (Powiat Łobeski)</t>
  </si>
  <si>
    <t>Świeszyno</t>
  </si>
  <si>
    <t>Nowogard</t>
  </si>
  <si>
    <t>Widuchowa</t>
  </si>
  <si>
    <t>Będzino</t>
  </si>
  <si>
    <t>Połczyn-Zdrój</t>
  </si>
  <si>
    <t>Kobylanka</t>
  </si>
  <si>
    <t>Cedynia</t>
  </si>
  <si>
    <t>Postomino</t>
  </si>
  <si>
    <t>Brzeżno</t>
  </si>
  <si>
    <t>Stare Czarnowo</t>
  </si>
  <si>
    <t>Karlino</t>
  </si>
  <si>
    <t>Myślibórz</t>
  </si>
  <si>
    <t>Stepnica</t>
  </si>
  <si>
    <t>Trzcińsko-Zdrój</t>
  </si>
  <si>
    <t>Gryfice</t>
  </si>
  <si>
    <t>Węgorzyno</t>
  </si>
  <si>
    <t>Pyrzyce</t>
  </si>
  <si>
    <t>Marianowo</t>
  </si>
  <si>
    <t>Grzmiąca</t>
  </si>
  <si>
    <t>Pełczyce</t>
  </si>
  <si>
    <t>Złocieniec</t>
  </si>
  <si>
    <t>Międzyzdroje</t>
  </si>
  <si>
    <t>Świnoujście</t>
  </si>
  <si>
    <t>Sławno gmina wiejska</t>
  </si>
  <si>
    <t>Sławno miasto</t>
  </si>
  <si>
    <t>Stargard miasto</t>
  </si>
  <si>
    <t>Stargard gmina wiejska</t>
  </si>
  <si>
    <t>Szczecinek miasto</t>
  </si>
  <si>
    <t>Szczecinek gmina wiejska</t>
  </si>
  <si>
    <t>Świdwin miasto</t>
  </si>
  <si>
    <t>Świdwin gmina wiejska</t>
  </si>
  <si>
    <t>Wałcz miasto</t>
  </si>
  <si>
    <t>Wałcz gmina wiejska</t>
  </si>
  <si>
    <t>Białogard miasto</t>
  </si>
  <si>
    <t>Białogard gmina wiejska</t>
  </si>
  <si>
    <t>Darłowo miasto</t>
  </si>
  <si>
    <t>Darłowo gmina wiejska</t>
  </si>
  <si>
    <t>Gryfino</t>
  </si>
  <si>
    <t>Karnice</t>
  </si>
  <si>
    <t>Kołobrzeg gmina wiejska</t>
  </si>
  <si>
    <t>Kołobrzeg miasto</t>
  </si>
  <si>
    <t>Województwo Zachodniopomorskie</t>
  </si>
  <si>
    <t>Miasta na prawach powiatu: Szczecin, Koszalin i Świnoujście ujęte zostały w arkuszu Gminy</t>
  </si>
  <si>
    <t>Do wyliczeń wzięto pod uwagę następujące placówki:</t>
  </si>
  <si>
    <t>branżowa szkoła I stopnia</t>
  </si>
  <si>
    <t>liceum ogólnokształcące</t>
  </si>
  <si>
    <t>młodzieżowy ośrodek wychowawczy</t>
  </si>
  <si>
    <t>młodzieżowy ośrodek socjoterapii ze szkołami</t>
  </si>
  <si>
    <t>specjalny ośrodek szkolno - wychowawczy</t>
  </si>
  <si>
    <t>szkoła muzyczna I stopnia</t>
  </si>
  <si>
    <t>szkoła podstawowa</t>
  </si>
  <si>
    <t>szkoła specjalna przysposabiająca do pracy</t>
  </si>
  <si>
    <t>technikum</t>
  </si>
  <si>
    <t>zespół szkół i placówek oświatowych</t>
  </si>
  <si>
    <t>ogólnokształcąca szkoła muzyczna I stopnia</t>
  </si>
  <si>
    <t>Nowogródek Pomorski</t>
  </si>
  <si>
    <t>procentowy udział uczniów i nauczycieli w ogóle wg SIO</t>
  </si>
  <si>
    <t>procentowy udział uczniów  wg SIO</t>
  </si>
  <si>
    <t>łączna liczba dzieci w gminach i powiatach</t>
  </si>
  <si>
    <t>szkoła branżówa II stopnia</t>
  </si>
  <si>
    <t>ogólnokształcąca szkoła muzyczna</t>
  </si>
  <si>
    <t xml:space="preserve">liczba dzieci wg SIO stan na 22.01.2021 r, </t>
  </si>
  <si>
    <t>Samorząd gminy/powiatu/województwa</t>
  </si>
  <si>
    <t>koszt jednostkowy na ucznia (PLN):</t>
  </si>
  <si>
    <t>gminy z SSW - wyliczenia w kolejnym arkuszu</t>
  </si>
  <si>
    <t>liczba dzieci wg SIO 
(stan na 22.01.2021 r.)</t>
  </si>
  <si>
    <t>A</t>
  </si>
  <si>
    <t>B</t>
  </si>
  <si>
    <t>C</t>
  </si>
  <si>
    <t>E</t>
  </si>
  <si>
    <t>Samorząd gminy z SSW</t>
  </si>
  <si>
    <t>Samorząd powiatu</t>
  </si>
  <si>
    <t>liczba dzieci w gminach i powiatach</t>
  </si>
  <si>
    <t xml:space="preserve">łączna liczba dzieci w gminach </t>
  </si>
  <si>
    <t>maksymalna wartość wydatków w projekcie JST (maksymalny poziom finansowania 94,5%)</t>
  </si>
  <si>
    <t xml:space="preserve">maksymalna wartość wydatków w projekcie gmin z SSW (maksymalny poziom finansowania 94,5%)
</t>
  </si>
  <si>
    <t>wartość wydatków w projektach gmin i powiatów łącznie (finansowanie stanowi maksymalnie 94,5%)</t>
  </si>
  <si>
    <t>wartość wydatków w projektach gmin i powiatów (finansowanie stanowi maksymalnie 94,5%)</t>
  </si>
  <si>
    <t>wartość wydatków w projektach gmin z SSW (finansowanie stanowi maksymalnie 94,5%)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</si>
</sst>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zcionka tekstu podstawowego"/>
      <charset val="238"/>
    </font>
    <font>
      <b/>
      <sz val="11"/>
      <color rgb="FF00B05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5" fillId="4" borderId="0" xfId="0" applyFont="1" applyFill="1" applyBorder="1"/>
    <xf numFmtId="0" fontId="2" fillId="5" borderId="0" xfId="0" applyFont="1" applyFill="1"/>
    <xf numFmtId="0" fontId="2" fillId="0" borderId="0" xfId="0" applyFont="1" applyFill="1" applyBorder="1"/>
    <xf numFmtId="0" fontId="0" fillId="0" borderId="0" xfId="0" applyFill="1"/>
    <xf numFmtId="0" fontId="3" fillId="0" borderId="0" xfId="0" applyFont="1" applyBorder="1"/>
    <xf numFmtId="0" fontId="0" fillId="0" borderId="0" xfId="0" applyFill="1" applyBorder="1"/>
    <xf numFmtId="0" fontId="5" fillId="0" borderId="0" xfId="0" applyFont="1" applyBorder="1"/>
    <xf numFmtId="0" fontId="6" fillId="5" borderId="1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3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6" borderId="1" xfId="0" applyFont="1" applyFill="1" applyBorder="1"/>
    <xf numFmtId="3" fontId="6" fillId="6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3" fontId="1" fillId="4" borderId="1" xfId="0" applyNumberFormat="1" applyFont="1" applyFill="1" applyBorder="1" applyAlignment="1">
      <alignment horizontal="center"/>
    </xf>
    <xf numFmtId="10" fontId="1" fillId="4" borderId="1" xfId="1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0" fontId="1" fillId="0" borderId="1" xfId="1" applyNumberFormat="1" applyFont="1" applyBorder="1" applyAlignment="1">
      <alignment horizontal="center"/>
    </xf>
    <xf numFmtId="0" fontId="1" fillId="4" borderId="1" xfId="0" applyFont="1" applyFill="1" applyBorder="1" applyAlignment="1">
      <alignment vertical="top"/>
    </xf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/>
    </xf>
    <xf numFmtId="10" fontId="6" fillId="6" borderId="1" xfId="1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3" xfId="0" applyFont="1" applyFill="1" applyBorder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Fill="1" applyBorder="1"/>
    <xf numFmtId="0" fontId="1" fillId="0" borderId="0" xfId="0" applyFont="1" applyFill="1" applyBorder="1"/>
    <xf numFmtId="3" fontId="6" fillId="0" borderId="0" xfId="0" applyNumberFormat="1" applyFont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6" fillId="3" borderId="0" xfId="0" applyFont="1" applyFill="1" applyBorder="1"/>
    <xf numFmtId="3" fontId="6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6" fillId="4" borderId="0" xfId="0" applyFont="1" applyFill="1" applyBorder="1"/>
    <xf numFmtId="3" fontId="1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wrapText="1"/>
    </xf>
    <xf numFmtId="0" fontId="6" fillId="0" borderId="0" xfId="0" applyNumberFormat="1" applyFont="1" applyFill="1" applyAlignment="1">
      <alignment wrapText="1"/>
    </xf>
    <xf numFmtId="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Border="1"/>
    <xf numFmtId="0" fontId="6" fillId="0" borderId="0" xfId="0" applyFont="1" applyFill="1"/>
    <xf numFmtId="0" fontId="6" fillId="5" borderId="0" xfId="0" applyFont="1" applyFill="1"/>
    <xf numFmtId="0" fontId="3" fillId="0" borderId="0" xfId="0" applyFont="1" applyFill="1" applyBorder="1"/>
    <xf numFmtId="3" fontId="2" fillId="0" borderId="0" xfId="0" applyNumberFormat="1" applyFont="1" applyFill="1"/>
    <xf numFmtId="3" fontId="0" fillId="0" borderId="0" xfId="0" applyNumberFormat="1" applyFill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" fillId="7" borderId="1" xfId="0" applyFont="1" applyFill="1" applyBorder="1"/>
    <xf numFmtId="3" fontId="1" fillId="7" borderId="1" xfId="0" applyNumberFormat="1" applyFont="1" applyFill="1" applyBorder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" fontId="8" fillId="6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0"/>
  <sheetViews>
    <sheetView topLeftCell="B115" zoomScaleNormal="100" workbookViewId="0">
      <selection activeCell="E2" sqref="E2"/>
    </sheetView>
  </sheetViews>
  <sheetFormatPr defaultColWidth="8.75" defaultRowHeight="15"/>
  <cols>
    <col min="1" max="1" width="4.375" style="74" hidden="1" customWidth="1"/>
    <col min="2" max="2" width="36.25" style="42" customWidth="1"/>
    <col min="3" max="3" width="19.625" style="72" bestFit="1" customWidth="1"/>
    <col min="4" max="4" width="16" style="48" customWidth="1"/>
    <col min="5" max="5" width="18.5" style="48" customWidth="1"/>
    <col min="6" max="6" width="7" style="63" customWidth="1"/>
    <col min="7" max="16384" width="8.75" style="42"/>
  </cols>
  <sheetData>
    <row r="2" spans="1:6" ht="75">
      <c r="A2" s="39" t="s">
        <v>16</v>
      </c>
      <c r="B2" s="39" t="s">
        <v>154</v>
      </c>
      <c r="C2" s="37" t="s">
        <v>157</v>
      </c>
      <c r="D2" s="37" t="s">
        <v>149</v>
      </c>
      <c r="E2" s="37" t="s">
        <v>166</v>
      </c>
      <c r="F2" s="53"/>
    </row>
    <row r="3" spans="1:6">
      <c r="A3" s="12">
        <v>1</v>
      </c>
      <c r="B3" s="28" t="s">
        <v>84</v>
      </c>
      <c r="C3" s="29"/>
      <c r="D3" s="30"/>
      <c r="E3" s="31"/>
      <c r="F3" s="54"/>
    </row>
    <row r="4" spans="1:6">
      <c r="A4" s="12">
        <v>2</v>
      </c>
      <c r="B4" s="15" t="s">
        <v>34</v>
      </c>
      <c r="C4" s="16">
        <v>1586</v>
      </c>
      <c r="D4" s="32">
        <f t="shared" ref="D4:D66" si="0">C4/$D$126</f>
        <v>1.1161546852457863E-2</v>
      </c>
      <c r="E4" s="17">
        <v>118442.12171434604</v>
      </c>
      <c r="F4" s="54"/>
    </row>
    <row r="5" spans="1:6">
      <c r="A5" s="12">
        <v>3</v>
      </c>
      <c r="B5" s="28" t="s">
        <v>71</v>
      </c>
      <c r="C5" s="29"/>
      <c r="D5" s="30"/>
      <c r="E5" s="31"/>
      <c r="F5" s="54"/>
    </row>
    <row r="6" spans="1:6">
      <c r="A6" s="12">
        <v>4</v>
      </c>
      <c r="B6" s="15" t="s">
        <v>95</v>
      </c>
      <c r="C6" s="16">
        <v>658</v>
      </c>
      <c r="D6" s="32">
        <f t="shared" si="0"/>
        <v>4.6307048101622153E-3</v>
      </c>
      <c r="E6" s="17">
        <v>49139.291354375593</v>
      </c>
      <c r="F6" s="54"/>
    </row>
    <row r="7" spans="1:6">
      <c r="A7" s="12">
        <v>5</v>
      </c>
      <c r="B7" s="15" t="s">
        <v>125</v>
      </c>
      <c r="C7" s="16">
        <v>1805</v>
      </c>
      <c r="D7" s="32">
        <f t="shared" si="0"/>
        <v>1.2702769274077201E-2</v>
      </c>
      <c r="E7" s="17">
        <v>134796.99224110629</v>
      </c>
      <c r="F7" s="54"/>
    </row>
    <row r="8" spans="1:6" s="55" customFormat="1">
      <c r="A8" s="12">
        <v>6</v>
      </c>
      <c r="B8" s="28" t="s">
        <v>126</v>
      </c>
      <c r="C8" s="29"/>
      <c r="D8" s="30"/>
      <c r="E8" s="31"/>
      <c r="F8" s="54"/>
    </row>
    <row r="9" spans="1:6">
      <c r="A9" s="12">
        <v>7</v>
      </c>
      <c r="B9" s="33" t="s">
        <v>74</v>
      </c>
      <c r="C9" s="29"/>
      <c r="D9" s="30"/>
      <c r="E9" s="31"/>
      <c r="F9" s="54"/>
    </row>
    <row r="10" spans="1:6">
      <c r="A10" s="12">
        <v>8</v>
      </c>
      <c r="B10" s="28" t="s">
        <v>39</v>
      </c>
      <c r="C10" s="29"/>
      <c r="D10" s="30"/>
      <c r="E10" s="31"/>
      <c r="F10" s="54"/>
    </row>
    <row r="11" spans="1:6">
      <c r="A11" s="12">
        <v>9</v>
      </c>
      <c r="B11" s="28" t="s">
        <v>81</v>
      </c>
      <c r="C11" s="29"/>
      <c r="D11" s="30"/>
      <c r="E11" s="31"/>
      <c r="F11" s="54"/>
    </row>
    <row r="12" spans="1:6">
      <c r="A12" s="12">
        <v>10</v>
      </c>
      <c r="B12" s="19" t="s">
        <v>77</v>
      </c>
      <c r="C12" s="16">
        <v>524</v>
      </c>
      <c r="D12" s="32">
        <f t="shared" si="0"/>
        <v>3.6876737393996975E-3</v>
      </c>
      <c r="E12" s="17">
        <v>39132.201625672969</v>
      </c>
      <c r="F12" s="54"/>
    </row>
    <row r="13" spans="1:6">
      <c r="A13" s="12">
        <v>11</v>
      </c>
      <c r="B13" s="28" t="s">
        <v>87</v>
      </c>
      <c r="C13" s="29"/>
      <c r="D13" s="30"/>
      <c r="E13" s="31"/>
      <c r="F13" s="54"/>
    </row>
    <row r="14" spans="1:6">
      <c r="A14" s="12">
        <v>12</v>
      </c>
      <c r="B14" s="28" t="s">
        <v>47</v>
      </c>
      <c r="C14" s="29"/>
      <c r="D14" s="30"/>
      <c r="E14" s="31"/>
      <c r="F14" s="54"/>
    </row>
    <row r="15" spans="1:6">
      <c r="A15" s="12">
        <v>13</v>
      </c>
      <c r="B15" s="28" t="s">
        <v>40</v>
      </c>
      <c r="C15" s="29"/>
      <c r="D15" s="30"/>
      <c r="E15" s="31"/>
      <c r="F15" s="54"/>
    </row>
    <row r="16" spans="1:6">
      <c r="A16" s="12">
        <v>14</v>
      </c>
      <c r="B16" s="28" t="s">
        <v>53</v>
      </c>
      <c r="C16" s="29"/>
      <c r="D16" s="30"/>
      <c r="E16" s="31"/>
      <c r="F16" s="54"/>
    </row>
    <row r="17" spans="1:6">
      <c r="A17" s="12">
        <v>15</v>
      </c>
      <c r="B17" s="28" t="s">
        <v>100</v>
      </c>
      <c r="C17" s="29"/>
      <c r="D17" s="30"/>
      <c r="E17" s="31"/>
      <c r="F17" s="54"/>
    </row>
    <row r="18" spans="1:6">
      <c r="A18" s="12">
        <v>16</v>
      </c>
      <c r="B18" s="28" t="s">
        <v>98</v>
      </c>
      <c r="C18" s="29"/>
      <c r="D18" s="30"/>
      <c r="E18" s="31"/>
      <c r="F18" s="54"/>
    </row>
    <row r="19" spans="1:6">
      <c r="A19" s="12">
        <v>17</v>
      </c>
      <c r="B19" s="28" t="s">
        <v>65</v>
      </c>
      <c r="C19" s="29"/>
      <c r="D19" s="30"/>
      <c r="E19" s="31"/>
      <c r="F19" s="54"/>
    </row>
    <row r="20" spans="1:6">
      <c r="A20" s="12">
        <v>18</v>
      </c>
      <c r="B20" s="28" t="s">
        <v>79</v>
      </c>
      <c r="C20" s="29"/>
      <c r="D20" s="30"/>
      <c r="E20" s="31"/>
      <c r="F20" s="54"/>
    </row>
    <row r="21" spans="1:6">
      <c r="A21" s="12">
        <v>19</v>
      </c>
      <c r="B21" s="28" t="s">
        <v>50</v>
      </c>
      <c r="C21" s="29"/>
      <c r="D21" s="30"/>
      <c r="E21" s="31"/>
      <c r="F21" s="54"/>
    </row>
    <row r="22" spans="1:6">
      <c r="A22" s="12">
        <v>20</v>
      </c>
      <c r="B22" s="28" t="s">
        <v>56</v>
      </c>
      <c r="C22" s="29"/>
      <c r="D22" s="30"/>
      <c r="E22" s="31"/>
      <c r="F22" s="54"/>
    </row>
    <row r="23" spans="1:6">
      <c r="A23" s="12">
        <v>21</v>
      </c>
      <c r="B23" s="28" t="s">
        <v>51</v>
      </c>
      <c r="C23" s="29"/>
      <c r="D23" s="30"/>
      <c r="E23" s="31"/>
      <c r="F23" s="54"/>
    </row>
    <row r="24" spans="1:6">
      <c r="A24" s="12">
        <v>22</v>
      </c>
      <c r="B24" s="28" t="s">
        <v>127</v>
      </c>
      <c r="C24" s="29"/>
      <c r="D24" s="30"/>
      <c r="E24" s="31"/>
      <c r="F24" s="54"/>
    </row>
    <row r="25" spans="1:6">
      <c r="A25" s="12">
        <v>23</v>
      </c>
      <c r="B25" s="28" t="s">
        <v>128</v>
      </c>
      <c r="C25" s="29"/>
      <c r="D25" s="30"/>
      <c r="E25" s="31"/>
      <c r="F25" s="54"/>
    </row>
    <row r="26" spans="1:6">
      <c r="A26" s="12">
        <v>24</v>
      </c>
      <c r="B26" s="19" t="s">
        <v>29</v>
      </c>
      <c r="C26" s="16">
        <v>1733</v>
      </c>
      <c r="D26" s="32">
        <f t="shared" si="0"/>
        <v>1.2196066012174954E-2</v>
      </c>
      <c r="E26" s="17">
        <v>129420.04850628102</v>
      </c>
      <c r="F26" s="54"/>
    </row>
    <row r="27" spans="1:6">
      <c r="A27" s="12">
        <v>25</v>
      </c>
      <c r="B27" s="15" t="s">
        <v>67</v>
      </c>
      <c r="C27" s="16">
        <v>2382</v>
      </c>
      <c r="D27" s="32">
        <f t="shared" si="0"/>
        <v>1.6763432914599388E-2</v>
      </c>
      <c r="E27" s="17">
        <v>177887.22189380345</v>
      </c>
      <c r="F27" s="54"/>
    </row>
    <row r="28" spans="1:6" s="55" customFormat="1">
      <c r="A28" s="12">
        <v>26</v>
      </c>
      <c r="B28" s="28" t="s">
        <v>91</v>
      </c>
      <c r="C28" s="29"/>
      <c r="D28" s="30"/>
      <c r="E28" s="31"/>
      <c r="F28" s="54"/>
    </row>
    <row r="29" spans="1:6">
      <c r="A29" s="12">
        <v>27</v>
      </c>
      <c r="B29" s="28" t="s">
        <v>85</v>
      </c>
      <c r="C29" s="29"/>
      <c r="D29" s="30"/>
      <c r="E29" s="31"/>
      <c r="F29" s="54"/>
    </row>
    <row r="30" spans="1:6">
      <c r="A30" s="12">
        <v>28</v>
      </c>
      <c r="B30" s="28" t="s">
        <v>82</v>
      </c>
      <c r="C30" s="29"/>
      <c r="D30" s="30"/>
      <c r="E30" s="31"/>
      <c r="F30" s="54"/>
    </row>
    <row r="31" spans="1:6">
      <c r="A31" s="12">
        <v>29</v>
      </c>
      <c r="B31" s="28" t="s">
        <v>66</v>
      </c>
      <c r="C31" s="29"/>
      <c r="D31" s="30"/>
      <c r="E31" s="31"/>
      <c r="F31" s="54"/>
    </row>
    <row r="32" spans="1:6">
      <c r="A32" s="12">
        <v>30</v>
      </c>
      <c r="B32" s="33" t="s">
        <v>58</v>
      </c>
      <c r="C32" s="34"/>
      <c r="D32" s="30"/>
      <c r="E32" s="31"/>
      <c r="F32" s="54"/>
    </row>
    <row r="33" spans="1:6">
      <c r="A33" s="12">
        <v>31</v>
      </c>
      <c r="B33" s="15" t="s">
        <v>61</v>
      </c>
      <c r="C33" s="16">
        <v>546</v>
      </c>
      <c r="D33" s="32">
        <f t="shared" si="0"/>
        <v>3.8424997360920511E-3</v>
      </c>
      <c r="E33" s="17">
        <v>40775.156655758474</v>
      </c>
      <c r="F33" s="54"/>
    </row>
    <row r="34" spans="1:6">
      <c r="A34" s="12">
        <v>32</v>
      </c>
      <c r="B34" s="15" t="s">
        <v>37</v>
      </c>
      <c r="C34" s="16">
        <v>240</v>
      </c>
      <c r="D34" s="32">
        <f t="shared" si="0"/>
        <v>1.689010873007495E-3</v>
      </c>
      <c r="E34" s="17">
        <v>17923.145782750977</v>
      </c>
      <c r="F34" s="54"/>
    </row>
    <row r="35" spans="1:6">
      <c r="A35" s="12">
        <v>33</v>
      </c>
      <c r="B35" s="28" t="s">
        <v>35</v>
      </c>
      <c r="C35" s="29"/>
      <c r="D35" s="30"/>
      <c r="E35" s="31"/>
      <c r="F35" s="54"/>
    </row>
    <row r="36" spans="1:6">
      <c r="A36" s="12">
        <v>34</v>
      </c>
      <c r="B36" s="15" t="s">
        <v>63</v>
      </c>
      <c r="C36" s="16">
        <v>3133</v>
      </c>
      <c r="D36" s="32">
        <f t="shared" si="0"/>
        <v>2.2048629438052008E-2</v>
      </c>
      <c r="E36" s="17">
        <v>233971.73223899506</v>
      </c>
      <c r="F36" s="54"/>
    </row>
    <row r="37" spans="1:6">
      <c r="A37" s="12">
        <v>35</v>
      </c>
      <c r="B37" s="28" t="s">
        <v>26</v>
      </c>
      <c r="C37" s="29"/>
      <c r="D37" s="30"/>
      <c r="E37" s="31"/>
      <c r="F37" s="54"/>
    </row>
    <row r="38" spans="1:6">
      <c r="A38" s="12">
        <v>36</v>
      </c>
      <c r="B38" s="28" t="s">
        <v>106</v>
      </c>
      <c r="C38" s="29"/>
      <c r="D38" s="30"/>
      <c r="E38" s="31"/>
      <c r="F38" s="54"/>
    </row>
    <row r="39" spans="1:6">
      <c r="A39" s="12">
        <v>37</v>
      </c>
      <c r="B39" s="15" t="s">
        <v>129</v>
      </c>
      <c r="C39" s="16">
        <v>2688</v>
      </c>
      <c r="D39" s="32">
        <f t="shared" si="0"/>
        <v>1.8916921777683945E-2</v>
      </c>
      <c r="E39" s="17">
        <v>200739.23276681095</v>
      </c>
      <c r="F39" s="54"/>
    </row>
    <row r="40" spans="1:6">
      <c r="A40" s="12">
        <v>38</v>
      </c>
      <c r="B40" s="28" t="s">
        <v>110</v>
      </c>
      <c r="C40" s="29"/>
      <c r="D40" s="30"/>
      <c r="E40" s="31"/>
      <c r="F40" s="54"/>
    </row>
    <row r="41" spans="1:6">
      <c r="A41" s="12">
        <v>39</v>
      </c>
      <c r="B41" s="28" t="s">
        <v>21</v>
      </c>
      <c r="C41" s="29"/>
      <c r="D41" s="30"/>
      <c r="E41" s="31"/>
      <c r="F41" s="54"/>
    </row>
    <row r="42" spans="1:6">
      <c r="A42" s="12">
        <v>40</v>
      </c>
      <c r="B42" s="33" t="s">
        <v>46</v>
      </c>
      <c r="C42" s="29"/>
      <c r="D42" s="30"/>
      <c r="E42" s="31"/>
      <c r="F42" s="54"/>
    </row>
    <row r="43" spans="1:6">
      <c r="A43" s="12">
        <v>41</v>
      </c>
      <c r="B43" s="33" t="s">
        <v>69</v>
      </c>
      <c r="C43" s="34"/>
      <c r="D43" s="30"/>
      <c r="E43" s="31"/>
      <c r="F43" s="54"/>
    </row>
    <row r="44" spans="1:6">
      <c r="A44" s="12">
        <v>42</v>
      </c>
      <c r="B44" s="28" t="s">
        <v>102</v>
      </c>
      <c r="C44" s="29"/>
      <c r="D44" s="30"/>
      <c r="E44" s="31"/>
      <c r="F44" s="54"/>
    </row>
    <row r="45" spans="1:6">
      <c r="A45" s="12">
        <v>43</v>
      </c>
      <c r="B45" s="28" t="s">
        <v>130</v>
      </c>
      <c r="C45" s="29"/>
      <c r="D45" s="30"/>
      <c r="E45" s="31"/>
      <c r="F45" s="54"/>
    </row>
    <row r="46" spans="1:6">
      <c r="A46" s="12">
        <v>44</v>
      </c>
      <c r="B46" s="15" t="s">
        <v>97</v>
      </c>
      <c r="C46" s="16">
        <v>548</v>
      </c>
      <c r="D46" s="32">
        <f t="shared" si="0"/>
        <v>3.856574826700447E-3</v>
      </c>
      <c r="E46" s="17">
        <v>40924.516203948064</v>
      </c>
      <c r="F46" s="54"/>
    </row>
    <row r="47" spans="1:6">
      <c r="A47" s="12">
        <v>45</v>
      </c>
      <c r="B47" s="15" t="s">
        <v>41</v>
      </c>
      <c r="C47" s="16">
        <v>1071</v>
      </c>
      <c r="D47" s="32">
        <f t="shared" si="0"/>
        <v>7.537211020795946E-3</v>
      </c>
      <c r="E47" s="17">
        <v>79982.038055526224</v>
      </c>
      <c r="F47" s="54"/>
    </row>
    <row r="48" spans="1:6" s="55" customFormat="1">
      <c r="A48" s="12">
        <v>46</v>
      </c>
      <c r="B48" s="15" t="s">
        <v>132</v>
      </c>
      <c r="C48" s="16">
        <v>3937</v>
      </c>
      <c r="D48" s="32">
        <f t="shared" si="0"/>
        <v>2.7706815862627115E-2</v>
      </c>
      <c r="E48" s="17">
        <v>294014.27061121078</v>
      </c>
      <c r="F48" s="54"/>
    </row>
    <row r="49" spans="1:6" s="55" customFormat="1">
      <c r="A49" s="12">
        <v>47</v>
      </c>
      <c r="B49" s="15" t="s">
        <v>131</v>
      </c>
      <c r="C49" s="16">
        <v>363</v>
      </c>
      <c r="D49" s="32">
        <f t="shared" si="0"/>
        <v>2.5546289454238362E-3</v>
      </c>
      <c r="E49" s="17">
        <v>27108.757996410852</v>
      </c>
      <c r="F49" s="54"/>
    </row>
    <row r="50" spans="1:6">
      <c r="A50" s="12">
        <v>48</v>
      </c>
      <c r="B50" s="15" t="s">
        <v>52</v>
      </c>
      <c r="C50" s="16">
        <v>13775</v>
      </c>
      <c r="D50" s="32">
        <f t="shared" si="0"/>
        <v>9.6942186565326008E-2</v>
      </c>
      <c r="E50" s="17">
        <v>1028713.8881558112</v>
      </c>
      <c r="F50" s="54"/>
    </row>
    <row r="51" spans="1:6">
      <c r="A51" s="12">
        <v>49</v>
      </c>
      <c r="B51" s="28" t="s">
        <v>75</v>
      </c>
      <c r="C51" s="29"/>
      <c r="D51" s="30"/>
      <c r="E51" s="31"/>
      <c r="F51" s="54"/>
    </row>
    <row r="52" spans="1:6">
      <c r="A52" s="12">
        <v>50</v>
      </c>
      <c r="B52" s="28" t="s">
        <v>25</v>
      </c>
      <c r="C52" s="29"/>
      <c r="D52" s="30"/>
      <c r="E52" s="31"/>
      <c r="F52" s="54"/>
    </row>
    <row r="53" spans="1:6">
      <c r="A53" s="12">
        <v>51</v>
      </c>
      <c r="B53" s="28" t="s">
        <v>55</v>
      </c>
      <c r="C53" s="29"/>
      <c r="D53" s="30"/>
      <c r="E53" s="31"/>
      <c r="F53" s="54"/>
    </row>
    <row r="54" spans="1:6">
      <c r="A54" s="12">
        <v>52</v>
      </c>
      <c r="B54" s="28" t="s">
        <v>88</v>
      </c>
      <c r="C54" s="29"/>
      <c r="D54" s="30"/>
      <c r="E54" s="31"/>
      <c r="F54" s="54"/>
    </row>
    <row r="55" spans="1:6">
      <c r="A55" s="12">
        <v>53</v>
      </c>
      <c r="B55" s="28" t="s">
        <v>30</v>
      </c>
      <c r="C55" s="29"/>
      <c r="D55" s="30"/>
      <c r="E55" s="31"/>
      <c r="F55" s="54"/>
    </row>
    <row r="56" spans="1:6">
      <c r="A56" s="12">
        <v>54</v>
      </c>
      <c r="B56" s="15" t="s">
        <v>68</v>
      </c>
      <c r="C56" s="16">
        <v>445</v>
      </c>
      <c r="D56" s="32">
        <f t="shared" si="0"/>
        <v>3.1317076603680637E-3</v>
      </c>
      <c r="E56" s="17">
        <v>33232.499472184099</v>
      </c>
      <c r="F56" s="54"/>
    </row>
    <row r="57" spans="1:6">
      <c r="A57" s="12">
        <v>55</v>
      </c>
      <c r="B57" s="28" t="s">
        <v>109</v>
      </c>
      <c r="C57" s="29"/>
      <c r="D57" s="30"/>
      <c r="E57" s="31"/>
      <c r="F57" s="54"/>
    </row>
    <row r="58" spans="1:6">
      <c r="A58" s="12">
        <v>56</v>
      </c>
      <c r="B58" s="15" t="s">
        <v>33</v>
      </c>
      <c r="C58" s="16">
        <v>817</v>
      </c>
      <c r="D58" s="32">
        <f t="shared" si="0"/>
        <v>5.7496745135296812E-3</v>
      </c>
      <c r="E58" s="17">
        <v>61013.375435448121</v>
      </c>
      <c r="F58" s="54"/>
    </row>
    <row r="59" spans="1:6">
      <c r="A59" s="12">
        <v>57</v>
      </c>
      <c r="B59" s="15" t="s">
        <v>89</v>
      </c>
      <c r="C59" s="16">
        <v>319</v>
      </c>
      <c r="D59" s="32">
        <f t="shared" si="0"/>
        <v>2.2449769520391286E-3</v>
      </c>
      <c r="E59" s="17">
        <v>23822.847936239839</v>
      </c>
      <c r="F59" s="54"/>
    </row>
    <row r="60" spans="1:6">
      <c r="A60" s="12">
        <v>58</v>
      </c>
      <c r="B60" s="28" t="s">
        <v>44</v>
      </c>
      <c r="C60" s="29"/>
      <c r="D60" s="30"/>
      <c r="E60" s="31"/>
      <c r="F60" s="54"/>
    </row>
    <row r="61" spans="1:6">
      <c r="A61" s="12">
        <v>59</v>
      </c>
      <c r="B61" s="15" t="s">
        <v>113</v>
      </c>
      <c r="C61" s="16">
        <v>406</v>
      </c>
      <c r="D61" s="32">
        <f t="shared" si="0"/>
        <v>2.8572433935043456E-3</v>
      </c>
      <c r="E61" s="17">
        <v>30319.988282487069</v>
      </c>
      <c r="F61" s="54"/>
    </row>
    <row r="62" spans="1:6">
      <c r="A62" s="12">
        <v>60</v>
      </c>
      <c r="B62" s="28" t="s">
        <v>28</v>
      </c>
      <c r="C62" s="29"/>
      <c r="D62" s="30"/>
      <c r="E62" s="31"/>
      <c r="F62" s="54"/>
    </row>
    <row r="63" spans="1:6">
      <c r="A63" s="12">
        <v>61</v>
      </c>
      <c r="B63" s="28" t="s">
        <v>48</v>
      </c>
      <c r="C63" s="29"/>
      <c r="D63" s="30"/>
      <c r="E63" s="31"/>
      <c r="F63" s="54"/>
    </row>
    <row r="64" spans="1:6">
      <c r="A64" s="12">
        <v>62</v>
      </c>
      <c r="B64" s="15" t="s">
        <v>103</v>
      </c>
      <c r="C64" s="16">
        <v>1485</v>
      </c>
      <c r="D64" s="32">
        <f t="shared" si="0"/>
        <v>1.0450754776733875E-2</v>
      </c>
      <c r="E64" s="17">
        <v>110899.46453077166</v>
      </c>
      <c r="F64" s="54"/>
    </row>
    <row r="65" spans="1:6">
      <c r="A65" s="12">
        <v>63</v>
      </c>
      <c r="B65" s="28" t="s">
        <v>59</v>
      </c>
      <c r="C65" s="29"/>
      <c r="D65" s="30"/>
      <c r="E65" s="31"/>
      <c r="F65" s="54"/>
    </row>
    <row r="66" spans="1:6">
      <c r="A66" s="12">
        <v>64</v>
      </c>
      <c r="B66" s="15" t="s">
        <v>93</v>
      </c>
      <c r="C66" s="16">
        <v>2237</v>
      </c>
      <c r="D66" s="32">
        <f t="shared" si="0"/>
        <v>1.5742988845490694E-2</v>
      </c>
      <c r="E66" s="17">
        <v>167058.65465005807</v>
      </c>
      <c r="F66" s="54"/>
    </row>
    <row r="67" spans="1:6">
      <c r="A67" s="12">
        <v>65</v>
      </c>
      <c r="B67" s="28" t="s">
        <v>147</v>
      </c>
      <c r="C67" s="29"/>
      <c r="D67" s="30"/>
      <c r="E67" s="31"/>
      <c r="F67" s="54"/>
    </row>
    <row r="68" spans="1:6">
      <c r="A68" s="12">
        <v>66</v>
      </c>
      <c r="B68" s="15" t="s">
        <v>27</v>
      </c>
      <c r="C68" s="16">
        <v>230</v>
      </c>
      <c r="D68" s="32">
        <f t="shared" ref="D68:D117" si="1">C68/$D$126</f>
        <v>1.6186354199655161E-3</v>
      </c>
      <c r="E68" s="17">
        <v>17176.348041803019</v>
      </c>
      <c r="F68" s="54"/>
    </row>
    <row r="69" spans="1:6">
      <c r="A69" s="12">
        <v>67</v>
      </c>
      <c r="B69" s="28" t="s">
        <v>111</v>
      </c>
      <c r="C69" s="29"/>
      <c r="D69" s="30"/>
      <c r="E69" s="31"/>
      <c r="F69" s="54"/>
    </row>
    <row r="70" spans="1:6">
      <c r="A70" s="12">
        <v>68</v>
      </c>
      <c r="B70" s="28" t="s">
        <v>76</v>
      </c>
      <c r="C70" s="29"/>
      <c r="D70" s="30"/>
      <c r="E70" s="31"/>
      <c r="F70" s="54"/>
    </row>
    <row r="71" spans="1:6">
      <c r="A71" s="12">
        <v>69</v>
      </c>
      <c r="B71" s="33" t="s">
        <v>24</v>
      </c>
      <c r="C71" s="34"/>
      <c r="D71" s="30"/>
      <c r="E71" s="31"/>
      <c r="F71" s="54"/>
    </row>
    <row r="72" spans="1:6">
      <c r="A72" s="12">
        <v>70</v>
      </c>
      <c r="B72" s="19" t="s">
        <v>72</v>
      </c>
      <c r="C72" s="22">
        <v>2853</v>
      </c>
      <c r="D72" s="32">
        <f t="shared" si="1"/>
        <v>2.0078116752876598E-2</v>
      </c>
      <c r="E72" s="17">
        <v>213061.39549245225</v>
      </c>
      <c r="F72" s="54"/>
    </row>
    <row r="73" spans="1:6">
      <c r="A73" s="12">
        <v>71</v>
      </c>
      <c r="B73" s="33" t="s">
        <v>96</v>
      </c>
      <c r="C73" s="34"/>
      <c r="D73" s="30"/>
      <c r="E73" s="31"/>
      <c r="F73" s="54"/>
    </row>
    <row r="74" spans="1:6">
      <c r="A74" s="12">
        <v>72</v>
      </c>
      <c r="B74" s="33" t="s">
        <v>99</v>
      </c>
      <c r="C74" s="34"/>
      <c r="D74" s="30"/>
      <c r="E74" s="31"/>
      <c r="F74" s="54"/>
    </row>
    <row r="75" spans="1:6">
      <c r="A75" s="12">
        <v>73</v>
      </c>
      <c r="B75" s="33" t="s">
        <v>36</v>
      </c>
      <c r="C75" s="34"/>
      <c r="D75" s="30"/>
      <c r="E75" s="31"/>
      <c r="F75" s="54"/>
    </row>
    <row r="76" spans="1:6">
      <c r="A76" s="12">
        <v>74</v>
      </c>
      <c r="B76" s="28" t="s">
        <v>54</v>
      </c>
      <c r="C76" s="34"/>
      <c r="D76" s="30"/>
      <c r="E76" s="31"/>
      <c r="F76" s="54"/>
    </row>
    <row r="77" spans="1:6">
      <c r="A77" s="12">
        <v>75</v>
      </c>
      <c r="B77" s="15" t="s">
        <v>108</v>
      </c>
      <c r="C77" s="22">
        <v>1591</v>
      </c>
      <c r="D77" s="32">
        <f t="shared" si="1"/>
        <v>1.1196734578978853E-2</v>
      </c>
      <c r="E77" s="17">
        <v>118815.52058482001</v>
      </c>
      <c r="F77" s="54"/>
    </row>
    <row r="78" spans="1:6">
      <c r="A78" s="12">
        <v>76</v>
      </c>
      <c r="B78" s="28" t="s">
        <v>32</v>
      </c>
      <c r="C78" s="34"/>
      <c r="D78" s="30"/>
      <c r="E78" s="31"/>
      <c r="F78" s="54"/>
    </row>
    <row r="79" spans="1:6">
      <c r="A79" s="12">
        <v>77</v>
      </c>
      <c r="B79" s="28" t="s">
        <v>45</v>
      </c>
      <c r="C79" s="34"/>
      <c r="D79" s="30"/>
      <c r="E79" s="31"/>
      <c r="F79" s="54"/>
    </row>
    <row r="80" spans="1:6">
      <c r="A80" s="12">
        <v>78</v>
      </c>
      <c r="B80" s="28" t="s">
        <v>38</v>
      </c>
      <c r="C80" s="34"/>
      <c r="D80" s="30"/>
      <c r="E80" s="31"/>
      <c r="F80" s="54"/>
    </row>
    <row r="81" spans="1:6">
      <c r="A81" s="12">
        <v>79</v>
      </c>
      <c r="B81" s="28" t="s">
        <v>90</v>
      </c>
      <c r="C81" s="34"/>
      <c r="D81" s="30"/>
      <c r="E81" s="31"/>
      <c r="F81" s="54"/>
    </row>
    <row r="82" spans="1:6">
      <c r="A82" s="12">
        <v>80</v>
      </c>
      <c r="B82" s="20" t="s">
        <v>64</v>
      </c>
      <c r="C82" s="22">
        <v>267</v>
      </c>
      <c r="D82" s="32">
        <f t="shared" si="1"/>
        <v>1.8790245962208381E-3</v>
      </c>
      <c r="E82" s="17">
        <v>19939.49968331046</v>
      </c>
      <c r="F82" s="54"/>
    </row>
    <row r="83" spans="1:6">
      <c r="A83" s="12">
        <v>81</v>
      </c>
      <c r="B83" s="15" t="s">
        <v>22</v>
      </c>
      <c r="C83" s="22">
        <v>319</v>
      </c>
      <c r="D83" s="32">
        <f t="shared" si="1"/>
        <v>2.2449769520391286E-3</v>
      </c>
      <c r="E83" s="17">
        <v>23822.847936239839</v>
      </c>
      <c r="F83" s="54"/>
    </row>
    <row r="84" spans="1:6">
      <c r="A84" s="12">
        <v>82</v>
      </c>
      <c r="B84" s="15" t="s">
        <v>60</v>
      </c>
      <c r="C84" s="22">
        <v>891</v>
      </c>
      <c r="D84" s="32">
        <f t="shared" si="1"/>
        <v>6.2704528660403255E-3</v>
      </c>
      <c r="E84" s="17">
        <v>66539.678718463008</v>
      </c>
      <c r="F84" s="54"/>
    </row>
    <row r="85" spans="1:6">
      <c r="A85" s="12">
        <v>83</v>
      </c>
      <c r="B85" s="15" t="s">
        <v>42</v>
      </c>
      <c r="C85" s="22">
        <v>443</v>
      </c>
      <c r="D85" s="32">
        <f t="shared" si="1"/>
        <v>3.1176325697596678E-3</v>
      </c>
      <c r="E85" s="17">
        <v>33083.139923994509</v>
      </c>
      <c r="F85" s="54"/>
    </row>
    <row r="86" spans="1:6">
      <c r="A86" s="12">
        <v>84</v>
      </c>
      <c r="B86" s="19" t="s">
        <v>116</v>
      </c>
      <c r="C86" s="22">
        <v>976</v>
      </c>
      <c r="D86" s="32">
        <f t="shared" si="1"/>
        <v>6.8686442168971462E-3</v>
      </c>
      <c r="E86" s="17">
        <v>72887.459516520641</v>
      </c>
      <c r="F86" s="54"/>
    </row>
    <row r="87" spans="1:6">
      <c r="A87" s="12">
        <v>85</v>
      </c>
      <c r="B87" s="33" t="s">
        <v>115</v>
      </c>
      <c r="C87" s="34"/>
      <c r="D87" s="30"/>
      <c r="E87" s="31"/>
      <c r="F87" s="54"/>
    </row>
    <row r="88" spans="1:6">
      <c r="A88" s="12">
        <v>86</v>
      </c>
      <c r="B88" s="28" t="s">
        <v>43</v>
      </c>
      <c r="C88" s="34"/>
      <c r="D88" s="30"/>
      <c r="E88" s="31"/>
      <c r="F88" s="54"/>
    </row>
    <row r="89" spans="1:6">
      <c r="A89" s="12">
        <v>87</v>
      </c>
      <c r="B89" s="28" t="s">
        <v>49</v>
      </c>
      <c r="C89" s="34"/>
      <c r="D89" s="30"/>
      <c r="E89" s="31"/>
      <c r="F89" s="54"/>
    </row>
    <row r="90" spans="1:6">
      <c r="A90" s="12">
        <v>88</v>
      </c>
      <c r="B90" s="15" t="s">
        <v>101</v>
      </c>
      <c r="C90" s="16">
        <v>242</v>
      </c>
      <c r="D90" s="32">
        <f t="shared" si="1"/>
        <v>1.7030859636158909E-3</v>
      </c>
      <c r="E90" s="17">
        <v>18072.50533094057</v>
      </c>
      <c r="F90" s="54"/>
    </row>
    <row r="91" spans="1:6">
      <c r="A91" s="12">
        <v>89</v>
      </c>
      <c r="B91" s="15" t="s">
        <v>117</v>
      </c>
      <c r="C91" s="16">
        <v>5691</v>
      </c>
      <c r="D91" s="32">
        <f t="shared" si="1"/>
        <v>4.0050670326190224E-2</v>
      </c>
      <c r="E91" s="17">
        <v>425002.59437348251</v>
      </c>
      <c r="F91" s="54"/>
    </row>
    <row r="92" spans="1:6">
      <c r="A92" s="12">
        <v>90</v>
      </c>
      <c r="B92" s="15" t="s">
        <v>118</v>
      </c>
      <c r="C92" s="16">
        <v>948</v>
      </c>
      <c r="D92" s="32">
        <f t="shared" si="1"/>
        <v>6.6715929483796054E-3</v>
      </c>
      <c r="E92" s="17">
        <v>70796.425841866352</v>
      </c>
      <c r="F92" s="54"/>
    </row>
    <row r="93" spans="1:6">
      <c r="A93" s="12">
        <v>91</v>
      </c>
      <c r="B93" s="15" t="s">
        <v>104</v>
      </c>
      <c r="C93" s="16">
        <v>379</v>
      </c>
      <c r="D93" s="32">
        <f t="shared" si="1"/>
        <v>2.6672296702910025E-3</v>
      </c>
      <c r="E93" s="17">
        <v>28303.634381927583</v>
      </c>
      <c r="F93" s="54"/>
    </row>
    <row r="94" spans="1:6">
      <c r="A94" s="12">
        <v>92</v>
      </c>
      <c r="B94" s="28" t="s">
        <v>73</v>
      </c>
      <c r="C94" s="29"/>
      <c r="D94" s="30"/>
      <c r="E94" s="31"/>
      <c r="F94" s="54"/>
    </row>
    <row r="95" spans="1:6">
      <c r="A95" s="12">
        <v>93</v>
      </c>
      <c r="B95" s="19" t="s">
        <v>78</v>
      </c>
      <c r="C95" s="16">
        <v>45439</v>
      </c>
      <c r="D95" s="32">
        <f t="shared" si="1"/>
        <v>0.31977902107744821</v>
      </c>
      <c r="E95" s="17">
        <v>3393374.2550934236</v>
      </c>
      <c r="F95" s="54"/>
    </row>
    <row r="96" spans="1:6">
      <c r="A96" s="12">
        <v>94</v>
      </c>
      <c r="B96" s="28" t="s">
        <v>119</v>
      </c>
      <c r="C96" s="29"/>
      <c r="D96" s="30"/>
      <c r="E96" s="31"/>
      <c r="F96" s="54"/>
    </row>
    <row r="97" spans="1:6">
      <c r="A97" s="12">
        <v>95</v>
      </c>
      <c r="B97" s="28" t="s">
        <v>120</v>
      </c>
      <c r="C97" s="29"/>
      <c r="D97" s="30"/>
      <c r="E97" s="31"/>
      <c r="F97" s="54"/>
    </row>
    <row r="98" spans="1:6">
      <c r="A98" s="12">
        <v>96</v>
      </c>
      <c r="B98" s="21" t="s">
        <v>121</v>
      </c>
      <c r="C98" s="16">
        <v>1448</v>
      </c>
      <c r="D98" s="32">
        <f t="shared" si="1"/>
        <v>1.0190365600478554E-2</v>
      </c>
      <c r="E98" s="17">
        <v>108136.31288926423</v>
      </c>
      <c r="F98" s="54"/>
    </row>
    <row r="99" spans="1:6">
      <c r="A99" s="12">
        <v>97</v>
      </c>
      <c r="B99" s="35" t="s">
        <v>122</v>
      </c>
      <c r="C99" s="29"/>
      <c r="D99" s="30"/>
      <c r="E99" s="31"/>
      <c r="F99" s="54"/>
    </row>
    <row r="100" spans="1:6">
      <c r="A100" s="12">
        <v>98</v>
      </c>
      <c r="B100" s="28" t="s">
        <v>23</v>
      </c>
      <c r="C100" s="29"/>
      <c r="D100" s="30"/>
      <c r="E100" s="31"/>
      <c r="F100" s="54"/>
    </row>
    <row r="101" spans="1:6">
      <c r="A101" s="12">
        <v>99</v>
      </c>
      <c r="B101" s="15" t="s">
        <v>92</v>
      </c>
      <c r="C101" s="16">
        <v>532</v>
      </c>
      <c r="D101" s="32">
        <f t="shared" si="1"/>
        <v>3.7439741018332807E-3</v>
      </c>
      <c r="E101" s="17">
        <v>39729.639818431329</v>
      </c>
      <c r="F101" s="54"/>
    </row>
    <row r="102" spans="1:6">
      <c r="A102" s="12">
        <v>100</v>
      </c>
      <c r="B102" s="15" t="s">
        <v>114</v>
      </c>
      <c r="C102" s="16">
        <v>3384</v>
      </c>
      <c r="D102" s="32">
        <f t="shared" si="1"/>
        <v>2.3815053309405681E-2</v>
      </c>
      <c r="E102" s="17">
        <v>252716.35553678879</v>
      </c>
      <c r="F102" s="54"/>
    </row>
    <row r="103" spans="1:6">
      <c r="A103" s="12">
        <v>101</v>
      </c>
      <c r="B103" s="28" t="s">
        <v>105</v>
      </c>
      <c r="C103" s="29"/>
      <c r="D103" s="30"/>
      <c r="E103" s="31"/>
      <c r="F103" s="54"/>
    </row>
    <row r="104" spans="1:6">
      <c r="A104" s="12">
        <v>102</v>
      </c>
      <c r="B104" s="20" t="s">
        <v>62</v>
      </c>
      <c r="C104" s="16">
        <v>1183</v>
      </c>
      <c r="D104" s="32">
        <f t="shared" si="1"/>
        <v>8.3254160948661102E-3</v>
      </c>
      <c r="E104" s="17">
        <v>88346.17275414335</v>
      </c>
      <c r="F104" s="54"/>
    </row>
    <row r="105" spans="1:6">
      <c r="A105" s="12">
        <v>103</v>
      </c>
      <c r="B105" s="28" t="s">
        <v>70</v>
      </c>
      <c r="C105" s="29"/>
      <c r="D105" s="30"/>
      <c r="E105" s="31"/>
      <c r="F105" s="54"/>
    </row>
    <row r="106" spans="1:6">
      <c r="A106" s="12">
        <v>104</v>
      </c>
      <c r="B106" s="28" t="s">
        <v>86</v>
      </c>
      <c r="C106" s="29"/>
      <c r="D106" s="30"/>
      <c r="E106" s="31"/>
      <c r="F106" s="54"/>
    </row>
    <row r="107" spans="1:6">
      <c r="A107" s="12">
        <v>105</v>
      </c>
      <c r="B107" s="15" t="s">
        <v>31</v>
      </c>
      <c r="C107" s="16">
        <v>295</v>
      </c>
      <c r="D107" s="32">
        <f t="shared" si="1"/>
        <v>2.0760758647383791E-3</v>
      </c>
      <c r="E107" s="17">
        <v>22030.533357964741</v>
      </c>
      <c r="F107" s="54"/>
    </row>
    <row r="108" spans="1:6">
      <c r="A108" s="12">
        <v>106</v>
      </c>
      <c r="B108" s="15" t="s">
        <v>123</v>
      </c>
      <c r="C108" s="16">
        <v>1847</v>
      </c>
      <c r="D108" s="32">
        <f t="shared" si="1"/>
        <v>1.2998346176853514E-2</v>
      </c>
      <c r="E108" s="17">
        <v>137933.54275308774</v>
      </c>
      <c r="F108" s="54"/>
    </row>
    <row r="109" spans="1:6">
      <c r="A109" s="12">
        <v>107</v>
      </c>
      <c r="B109" s="28" t="s">
        <v>124</v>
      </c>
      <c r="C109" s="29"/>
      <c r="D109" s="30"/>
      <c r="E109" s="31"/>
      <c r="F109" s="54"/>
    </row>
    <row r="110" spans="1:6">
      <c r="A110" s="12">
        <v>108</v>
      </c>
      <c r="B110" s="28" t="s">
        <v>80</v>
      </c>
      <c r="C110" s="29"/>
      <c r="D110" s="30"/>
      <c r="E110" s="31"/>
      <c r="F110" s="54"/>
    </row>
    <row r="111" spans="1:6">
      <c r="A111" s="12">
        <v>109</v>
      </c>
      <c r="B111" s="28" t="s">
        <v>107</v>
      </c>
      <c r="C111" s="29"/>
      <c r="D111" s="30"/>
      <c r="E111" s="31"/>
      <c r="F111" s="54"/>
    </row>
    <row r="112" spans="1:6">
      <c r="A112" s="12">
        <v>110</v>
      </c>
      <c r="B112" s="28" t="s">
        <v>94</v>
      </c>
      <c r="C112" s="29"/>
      <c r="D112" s="30"/>
      <c r="E112" s="31"/>
      <c r="F112" s="54"/>
    </row>
    <row r="113" spans="1:6">
      <c r="A113" s="12">
        <v>111</v>
      </c>
      <c r="B113" s="28" t="s">
        <v>57</v>
      </c>
      <c r="C113" s="29"/>
      <c r="D113" s="30"/>
      <c r="E113" s="31"/>
      <c r="F113" s="54"/>
    </row>
    <row r="114" spans="1:6">
      <c r="A114" s="12">
        <v>112</v>
      </c>
      <c r="B114" s="28" t="s">
        <v>83</v>
      </c>
      <c r="C114" s="29"/>
      <c r="D114" s="30"/>
      <c r="E114" s="31"/>
      <c r="F114" s="54"/>
    </row>
    <row r="115" spans="1:6">
      <c r="A115" s="12">
        <v>113</v>
      </c>
      <c r="B115" s="28" t="s">
        <v>112</v>
      </c>
      <c r="C115" s="29"/>
      <c r="D115" s="30"/>
      <c r="E115" s="31"/>
      <c r="F115" s="54"/>
    </row>
    <row r="116" spans="1:6">
      <c r="A116" s="12">
        <v>114</v>
      </c>
      <c r="B116" s="15" t="s">
        <v>133</v>
      </c>
      <c r="C116" s="18">
        <v>180</v>
      </c>
      <c r="D116" s="32">
        <f t="shared" si="1"/>
        <v>1.2667581547556213E-3</v>
      </c>
      <c r="E116" s="17">
        <v>13442.359337063233</v>
      </c>
      <c r="F116" s="54"/>
    </row>
    <row r="117" spans="1:6">
      <c r="A117" s="52"/>
      <c r="B117" s="23" t="s">
        <v>2</v>
      </c>
      <c r="C117" s="25">
        <f>SUM(C3:C116)</f>
        <v>109836</v>
      </c>
      <c r="D117" s="36">
        <f t="shared" si="1"/>
        <v>0.77297582603188009</v>
      </c>
      <c r="E117" s="25">
        <v>8202527.6674759844</v>
      </c>
      <c r="F117" s="54"/>
    </row>
    <row r="118" spans="1:6">
      <c r="A118" s="56"/>
      <c r="B118" s="57"/>
      <c r="C118" s="58"/>
      <c r="D118" s="59"/>
      <c r="E118" s="60"/>
      <c r="F118" s="54"/>
    </row>
    <row r="119" spans="1:6">
      <c r="A119" s="56"/>
      <c r="B119" s="61" t="s">
        <v>155</v>
      </c>
      <c r="C119" s="62">
        <f>E117/C117</f>
        <v>74.679774094795732</v>
      </c>
      <c r="D119" s="59"/>
      <c r="E119" s="60"/>
      <c r="F119" s="54"/>
    </row>
    <row r="120" spans="1:6">
      <c r="A120" s="56"/>
      <c r="B120" s="57"/>
      <c r="C120" s="9"/>
    </row>
    <row r="121" spans="1:6">
      <c r="A121" s="56"/>
      <c r="B121" s="64" t="s">
        <v>156</v>
      </c>
      <c r="C121" s="5"/>
    </row>
    <row r="122" spans="1:6">
      <c r="A122" s="56"/>
      <c r="B122" s="57"/>
      <c r="C122" s="9"/>
    </row>
    <row r="123" spans="1:6">
      <c r="A123" s="56"/>
      <c r="B123" s="57" t="s">
        <v>135</v>
      </c>
      <c r="C123" s="11"/>
      <c r="D123" s="65"/>
    </row>
    <row r="124" spans="1:6">
      <c r="A124" s="56"/>
      <c r="B124" s="57"/>
      <c r="C124" s="9"/>
      <c r="E124" s="65"/>
    </row>
    <row r="125" spans="1:6" ht="75">
      <c r="A125" s="56"/>
      <c r="B125" s="57" t="s">
        <v>142</v>
      </c>
      <c r="C125" s="50" t="s">
        <v>169</v>
      </c>
      <c r="D125" s="66">
        <v>10611622.5</v>
      </c>
      <c r="E125" s="67"/>
      <c r="F125" s="68"/>
    </row>
    <row r="126" spans="1:6" ht="30">
      <c r="A126" s="56"/>
      <c r="B126" s="57" t="s">
        <v>136</v>
      </c>
      <c r="C126" s="50" t="s">
        <v>164</v>
      </c>
      <c r="D126" s="66">
        <v>142095</v>
      </c>
      <c r="E126" s="67"/>
      <c r="F126" s="68"/>
    </row>
    <row r="127" spans="1:6">
      <c r="A127" s="56"/>
      <c r="B127" s="57" t="s">
        <v>137</v>
      </c>
      <c r="C127" s="50"/>
      <c r="D127" s="69"/>
      <c r="E127" s="50"/>
      <c r="F127" s="68"/>
    </row>
    <row r="128" spans="1:6">
      <c r="A128" s="56"/>
      <c r="B128" s="57" t="s">
        <v>146</v>
      </c>
      <c r="C128" s="75"/>
      <c r="D128" s="70"/>
      <c r="E128" s="71"/>
    </row>
    <row r="129" spans="1:5">
      <c r="A129" s="56"/>
      <c r="B129" s="57"/>
      <c r="C129" s="9"/>
      <c r="D129" s="70"/>
      <c r="E129" s="71"/>
    </row>
    <row r="130" spans="1:5">
      <c r="A130" s="56"/>
      <c r="B130" s="57" t="s">
        <v>141</v>
      </c>
      <c r="C130" s="9"/>
      <c r="D130" s="70"/>
      <c r="E130" s="71"/>
    </row>
    <row r="131" spans="1:5">
      <c r="A131" s="56"/>
      <c r="B131" s="57" t="s">
        <v>144</v>
      </c>
      <c r="C131" s="9"/>
      <c r="D131" s="65"/>
      <c r="E131" s="65"/>
    </row>
    <row r="132" spans="1:5">
      <c r="A132" s="56"/>
      <c r="B132" s="57" t="s">
        <v>145</v>
      </c>
      <c r="C132" s="9"/>
    </row>
    <row r="133" spans="1:5">
      <c r="A133" s="56"/>
      <c r="B133" s="57"/>
      <c r="C133" s="9"/>
    </row>
    <row r="134" spans="1:5">
      <c r="A134" s="56"/>
      <c r="B134" s="57"/>
      <c r="C134" s="9"/>
    </row>
    <row r="135" spans="1:5">
      <c r="A135" s="56"/>
      <c r="B135" s="57"/>
      <c r="C135" s="9"/>
    </row>
    <row r="136" spans="1:5">
      <c r="A136" s="56"/>
      <c r="B136" s="57"/>
      <c r="C136" s="9"/>
    </row>
    <row r="137" spans="1:5">
      <c r="A137" s="56"/>
      <c r="B137" s="57"/>
    </row>
    <row r="138" spans="1:5">
      <c r="A138" s="56"/>
      <c r="B138" s="57"/>
    </row>
    <row r="139" spans="1:5">
      <c r="A139" s="56"/>
      <c r="B139" s="57"/>
    </row>
    <row r="140" spans="1:5">
      <c r="A140" s="56"/>
      <c r="B140" s="57"/>
    </row>
    <row r="141" spans="1:5">
      <c r="A141" s="56"/>
      <c r="B141" s="57"/>
    </row>
    <row r="142" spans="1:5">
      <c r="A142" s="56"/>
      <c r="B142" s="57"/>
    </row>
    <row r="143" spans="1:5">
      <c r="A143" s="56"/>
      <c r="B143" s="57"/>
    </row>
    <row r="144" spans="1:5">
      <c r="A144" s="56"/>
      <c r="B144" s="57"/>
    </row>
    <row r="145" spans="1:2">
      <c r="A145" s="56"/>
      <c r="B145" s="57"/>
    </row>
    <row r="146" spans="1:2">
      <c r="A146" s="56"/>
      <c r="B146" s="57"/>
    </row>
    <row r="147" spans="1:2">
      <c r="A147" s="56"/>
      <c r="B147" s="57"/>
    </row>
    <row r="148" spans="1:2">
      <c r="A148" s="56"/>
      <c r="B148" s="57"/>
    </row>
    <row r="149" spans="1:2">
      <c r="A149" s="56"/>
      <c r="B149" s="57"/>
    </row>
    <row r="150" spans="1:2">
      <c r="A150" s="56"/>
      <c r="B150" s="57"/>
    </row>
    <row r="151" spans="1:2">
      <c r="A151" s="56"/>
      <c r="B151" s="57"/>
    </row>
    <row r="152" spans="1:2">
      <c r="A152" s="56"/>
      <c r="B152" s="57"/>
    </row>
    <row r="153" spans="1:2">
      <c r="A153" s="56"/>
      <c r="B153" s="57"/>
    </row>
    <row r="154" spans="1:2">
      <c r="A154" s="56"/>
      <c r="B154" s="57"/>
    </row>
    <row r="155" spans="1:2">
      <c r="A155" s="56"/>
      <c r="B155" s="57"/>
    </row>
    <row r="156" spans="1:2">
      <c r="A156" s="56"/>
      <c r="B156" s="57"/>
    </row>
    <row r="157" spans="1:2">
      <c r="A157" s="56"/>
      <c r="B157" s="57"/>
    </row>
    <row r="158" spans="1:2">
      <c r="A158" s="56"/>
      <c r="B158" s="57"/>
    </row>
    <row r="159" spans="1:2">
      <c r="A159" s="56"/>
      <c r="B159" s="57"/>
    </row>
    <row r="160" spans="1:2">
      <c r="A160" s="56"/>
      <c r="B160" s="57"/>
    </row>
    <row r="161" spans="1:2">
      <c r="A161" s="56"/>
      <c r="B161" s="57"/>
    </row>
    <row r="162" spans="1:2">
      <c r="A162" s="56"/>
      <c r="B162" s="57"/>
    </row>
    <row r="163" spans="1:2">
      <c r="A163" s="56"/>
      <c r="B163" s="57"/>
    </row>
    <row r="164" spans="1:2">
      <c r="A164" s="56"/>
      <c r="B164" s="57"/>
    </row>
    <row r="165" spans="1:2">
      <c r="A165" s="56"/>
      <c r="B165" s="57"/>
    </row>
    <row r="166" spans="1:2">
      <c r="A166" s="56"/>
      <c r="B166" s="57"/>
    </row>
    <row r="167" spans="1:2">
      <c r="A167" s="56"/>
      <c r="B167" s="57"/>
    </row>
    <row r="168" spans="1:2">
      <c r="A168" s="56"/>
      <c r="B168" s="57"/>
    </row>
    <row r="169" spans="1:2">
      <c r="A169" s="56"/>
      <c r="B169" s="57"/>
    </row>
    <row r="170" spans="1:2">
      <c r="A170" s="56"/>
      <c r="B170" s="57"/>
    </row>
    <row r="171" spans="1:2">
      <c r="A171" s="56"/>
      <c r="B171" s="57"/>
    </row>
    <row r="172" spans="1:2">
      <c r="A172" s="56"/>
      <c r="B172" s="57"/>
    </row>
    <row r="173" spans="1:2">
      <c r="A173" s="56"/>
      <c r="B173" s="57"/>
    </row>
    <row r="174" spans="1:2">
      <c r="A174" s="56"/>
      <c r="B174" s="57"/>
    </row>
    <row r="175" spans="1:2">
      <c r="A175" s="56"/>
      <c r="B175" s="57"/>
    </row>
    <row r="176" spans="1:2">
      <c r="A176" s="56"/>
      <c r="B176" s="57"/>
    </row>
    <row r="177" spans="1:2">
      <c r="A177" s="56"/>
      <c r="B177" s="57"/>
    </row>
    <row r="178" spans="1:2">
      <c r="A178" s="56"/>
      <c r="B178" s="57"/>
    </row>
    <row r="179" spans="1:2">
      <c r="A179" s="56"/>
      <c r="B179" s="57"/>
    </row>
    <row r="180" spans="1:2">
      <c r="A180" s="56"/>
      <c r="B180" s="57"/>
    </row>
    <row r="181" spans="1:2">
      <c r="A181" s="56"/>
      <c r="B181" s="57"/>
    </row>
    <row r="182" spans="1:2">
      <c r="A182" s="56"/>
      <c r="B182" s="57"/>
    </row>
    <row r="183" spans="1:2">
      <c r="A183" s="56"/>
      <c r="B183" s="57"/>
    </row>
    <row r="184" spans="1:2">
      <c r="A184" s="56"/>
      <c r="B184" s="57"/>
    </row>
    <row r="185" spans="1:2">
      <c r="A185" s="56"/>
      <c r="B185" s="57"/>
    </row>
    <row r="186" spans="1:2">
      <c r="A186" s="56"/>
      <c r="B186" s="57"/>
    </row>
    <row r="187" spans="1:2">
      <c r="A187" s="56"/>
      <c r="B187" s="57"/>
    </row>
    <row r="188" spans="1:2">
      <c r="A188" s="56"/>
      <c r="B188" s="57"/>
    </row>
    <row r="189" spans="1:2">
      <c r="A189" s="56"/>
      <c r="B189" s="57"/>
    </row>
    <row r="190" spans="1:2">
      <c r="A190" s="56"/>
      <c r="B190" s="56"/>
    </row>
    <row r="191" spans="1:2">
      <c r="A191" s="56"/>
      <c r="B191" s="57"/>
    </row>
    <row r="192" spans="1:2">
      <c r="A192" s="73"/>
      <c r="B192" s="55"/>
    </row>
    <row r="193" spans="1:2">
      <c r="A193" s="73"/>
      <c r="B193" s="55"/>
    </row>
    <row r="194" spans="1:2">
      <c r="A194" s="73"/>
      <c r="B194" s="55"/>
    </row>
    <row r="195" spans="1:2">
      <c r="A195" s="73"/>
      <c r="B195" s="55"/>
    </row>
    <row r="196" spans="1:2">
      <c r="A196" s="73"/>
      <c r="B196" s="55"/>
    </row>
    <row r="197" spans="1:2">
      <c r="A197" s="73"/>
      <c r="B197" s="55"/>
    </row>
    <row r="198" spans="1:2">
      <c r="A198" s="73"/>
      <c r="B198" s="55"/>
    </row>
    <row r="199" spans="1:2">
      <c r="A199" s="73"/>
      <c r="B199" s="55"/>
    </row>
    <row r="200" spans="1:2">
      <c r="A200" s="73"/>
      <c r="B200" s="55"/>
    </row>
    <row r="201" spans="1:2">
      <c r="A201" s="73"/>
      <c r="B201" s="55"/>
    </row>
    <row r="202" spans="1:2">
      <c r="A202" s="73"/>
      <c r="B202" s="55"/>
    </row>
    <row r="203" spans="1:2">
      <c r="A203" s="73"/>
      <c r="B203" s="55"/>
    </row>
    <row r="204" spans="1:2">
      <c r="A204" s="73"/>
      <c r="B204" s="55"/>
    </row>
    <row r="205" spans="1:2">
      <c r="A205" s="73"/>
      <c r="B205" s="55"/>
    </row>
    <row r="206" spans="1:2">
      <c r="A206" s="73"/>
      <c r="B206" s="55"/>
    </row>
    <row r="207" spans="1:2">
      <c r="A207" s="73"/>
      <c r="B207" s="55"/>
    </row>
    <row r="208" spans="1:2">
      <c r="A208" s="73"/>
      <c r="B208" s="55"/>
    </row>
    <row r="209" spans="1:2">
      <c r="A209" s="73"/>
      <c r="B209" s="55"/>
    </row>
    <row r="210" spans="1:2">
      <c r="A210" s="73"/>
      <c r="B210" s="55"/>
    </row>
  </sheetData>
  <sheetProtection algorithmName="SHA-512" hashValue="JChUKq+F4WJDOah1Q5Dn5PDgpaUJTtrUkhAHel/7s9CBzeonYWRTOOyvg/Ph0TelxH3wFLWOjKlYYwp33dCswQ==" saltValue="Qy+gx8mC+MUzlcK4x2hriA==" spinCount="100000" sheet="1" objects="1" scenarios="1" selectLockedCells="1" selectUnlockedCells="1"/>
  <sortState ref="B3:F145">
    <sortCondition ref="B3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8"/>
  <sheetViews>
    <sheetView topLeftCell="B79" workbookViewId="0">
      <selection activeCell="D44" sqref="A1:D76"/>
    </sheetView>
  </sheetViews>
  <sheetFormatPr defaultRowHeight="15"/>
  <cols>
    <col min="1" max="1" width="4.375" style="6" hidden="1" customWidth="1"/>
    <col min="2" max="2" width="28.375" style="2" bestFit="1" customWidth="1"/>
    <col min="3" max="3" width="21.25" customWidth="1"/>
    <col min="4" max="4" width="17.375" bestFit="1" customWidth="1"/>
  </cols>
  <sheetData>
    <row r="1" spans="1:4" ht="14.25">
      <c r="A1" s="40" t="s">
        <v>158</v>
      </c>
      <c r="B1" s="40" t="s">
        <v>159</v>
      </c>
      <c r="C1" s="40" t="s">
        <v>160</v>
      </c>
      <c r="D1" s="40" t="s">
        <v>161</v>
      </c>
    </row>
    <row r="2" spans="1:4" ht="105">
      <c r="A2" s="38" t="s">
        <v>16</v>
      </c>
      <c r="B2" s="27" t="s">
        <v>162</v>
      </c>
      <c r="C2" s="27" t="s">
        <v>157</v>
      </c>
      <c r="D2" s="41" t="s">
        <v>167</v>
      </c>
    </row>
    <row r="3" spans="1:4">
      <c r="A3" s="12">
        <v>1</v>
      </c>
      <c r="B3" s="15" t="s">
        <v>126</v>
      </c>
      <c r="C3" s="16">
        <v>537</v>
      </c>
      <c r="D3" s="85">
        <v>54371</v>
      </c>
    </row>
    <row r="4" spans="1:4">
      <c r="A4" s="12">
        <v>2</v>
      </c>
      <c r="B4" s="15" t="s">
        <v>102</v>
      </c>
      <c r="C4" s="16">
        <v>971</v>
      </c>
      <c r="D4" s="85">
        <v>98314</v>
      </c>
    </row>
    <row r="5" spans="1:4">
      <c r="A5" s="12">
        <v>3</v>
      </c>
      <c r="B5" s="15" t="s">
        <v>86</v>
      </c>
      <c r="C5" s="16">
        <v>590</v>
      </c>
      <c r="D5" s="85">
        <v>59738</v>
      </c>
    </row>
    <row r="6" spans="1:4">
      <c r="A6" s="12">
        <v>4</v>
      </c>
      <c r="B6" s="15" t="s">
        <v>81</v>
      </c>
      <c r="C6" s="16">
        <v>404</v>
      </c>
      <c r="D6" s="85">
        <v>40905</v>
      </c>
    </row>
    <row r="7" spans="1:4">
      <c r="A7" s="12">
        <v>5</v>
      </c>
      <c r="B7" s="15" t="s">
        <v>50</v>
      </c>
      <c r="C7" s="16">
        <v>1785</v>
      </c>
      <c r="D7" s="85">
        <v>180731</v>
      </c>
    </row>
    <row r="8" spans="1:4" s="1" customFormat="1">
      <c r="A8" s="12">
        <v>6</v>
      </c>
      <c r="B8" s="15" t="s">
        <v>66</v>
      </c>
      <c r="C8" s="16">
        <v>279</v>
      </c>
      <c r="D8" s="85">
        <v>28249</v>
      </c>
    </row>
    <row r="9" spans="1:4">
      <c r="A9" s="12">
        <v>7</v>
      </c>
      <c r="B9" s="15" t="s">
        <v>25</v>
      </c>
      <c r="C9" s="16">
        <v>287</v>
      </c>
      <c r="D9" s="85">
        <v>29059</v>
      </c>
    </row>
    <row r="10" spans="1:4">
      <c r="A10" s="12">
        <v>8</v>
      </c>
      <c r="B10" s="15" t="s">
        <v>111</v>
      </c>
      <c r="C10" s="16">
        <v>692</v>
      </c>
      <c r="D10" s="85">
        <v>70065</v>
      </c>
    </row>
    <row r="11" spans="1:4">
      <c r="A11" s="12">
        <v>9</v>
      </c>
      <c r="B11" s="15" t="s">
        <v>38</v>
      </c>
      <c r="C11" s="16">
        <v>378</v>
      </c>
      <c r="D11" s="85">
        <v>38273</v>
      </c>
    </row>
    <row r="12" spans="1:4">
      <c r="A12" s="12">
        <v>10</v>
      </c>
      <c r="B12" s="15" t="s">
        <v>56</v>
      </c>
      <c r="C12" s="16">
        <v>826</v>
      </c>
      <c r="D12" s="85">
        <v>83633</v>
      </c>
    </row>
    <row r="13" spans="1:4">
      <c r="A13" s="12">
        <v>11</v>
      </c>
      <c r="B13" s="19" t="s">
        <v>58</v>
      </c>
      <c r="C13" s="16">
        <v>1470</v>
      </c>
      <c r="D13" s="85">
        <v>148838</v>
      </c>
    </row>
    <row r="14" spans="1:4">
      <c r="A14" s="12">
        <v>12</v>
      </c>
      <c r="B14" s="19" t="s">
        <v>46</v>
      </c>
      <c r="C14" s="16">
        <v>586</v>
      </c>
      <c r="D14" s="85">
        <v>59333</v>
      </c>
    </row>
    <row r="15" spans="1:4">
      <c r="A15" s="12">
        <v>13</v>
      </c>
      <c r="B15" s="15" t="s">
        <v>57</v>
      </c>
      <c r="C15" s="16">
        <v>293</v>
      </c>
      <c r="D15" s="85">
        <v>29666</v>
      </c>
    </row>
    <row r="16" spans="1:4">
      <c r="A16" s="12">
        <v>14</v>
      </c>
      <c r="B16" s="15" t="s">
        <v>112</v>
      </c>
      <c r="C16" s="16">
        <v>1180</v>
      </c>
      <c r="D16" s="85">
        <v>119475</v>
      </c>
    </row>
    <row r="17" spans="1:4">
      <c r="A17" s="12">
        <v>15</v>
      </c>
      <c r="B17" s="15" t="s">
        <v>54</v>
      </c>
      <c r="C17" s="16">
        <v>394</v>
      </c>
      <c r="D17" s="85">
        <v>39893</v>
      </c>
    </row>
    <row r="18" spans="1:4">
      <c r="A18" s="12">
        <v>16</v>
      </c>
      <c r="B18" s="15" t="s">
        <v>53</v>
      </c>
      <c r="C18" s="16">
        <v>387</v>
      </c>
      <c r="D18" s="85">
        <v>39184</v>
      </c>
    </row>
    <row r="19" spans="1:4">
      <c r="A19" s="12">
        <v>17</v>
      </c>
      <c r="B19" s="15" t="s">
        <v>106</v>
      </c>
      <c r="C19" s="16">
        <v>2044</v>
      </c>
      <c r="D19" s="85">
        <v>206955</v>
      </c>
    </row>
    <row r="20" spans="1:4">
      <c r="A20" s="12">
        <v>18</v>
      </c>
      <c r="B20" s="15" t="s">
        <v>130</v>
      </c>
      <c r="C20" s="16">
        <v>254</v>
      </c>
      <c r="D20" s="85">
        <v>25718</v>
      </c>
    </row>
    <row r="21" spans="1:4">
      <c r="A21" s="12">
        <v>19</v>
      </c>
      <c r="B21" s="15" t="s">
        <v>76</v>
      </c>
      <c r="C21" s="16">
        <v>673</v>
      </c>
      <c r="D21" s="85">
        <v>68141</v>
      </c>
    </row>
    <row r="22" spans="1:4">
      <c r="A22" s="12">
        <v>20</v>
      </c>
      <c r="B22" s="15" t="s">
        <v>84</v>
      </c>
      <c r="C22" s="16">
        <v>468</v>
      </c>
      <c r="D22" s="85">
        <v>47385</v>
      </c>
    </row>
    <row r="23" spans="1:4">
      <c r="A23" s="12">
        <v>21</v>
      </c>
      <c r="B23" s="15" t="s">
        <v>98</v>
      </c>
      <c r="C23" s="16">
        <v>382</v>
      </c>
      <c r="D23" s="85">
        <v>38678</v>
      </c>
    </row>
    <row r="24" spans="1:4">
      <c r="A24" s="12">
        <v>22</v>
      </c>
      <c r="B24" s="15" t="s">
        <v>79</v>
      </c>
      <c r="C24" s="16">
        <v>1244</v>
      </c>
      <c r="D24" s="85">
        <v>125955</v>
      </c>
    </row>
    <row r="25" spans="1:4">
      <c r="A25" s="12">
        <v>23</v>
      </c>
      <c r="B25" s="20" t="s">
        <v>44</v>
      </c>
      <c r="C25" s="16">
        <v>581</v>
      </c>
      <c r="D25" s="85">
        <v>58826</v>
      </c>
    </row>
    <row r="26" spans="1:4">
      <c r="A26" s="12">
        <v>24</v>
      </c>
      <c r="B26" s="15" t="s">
        <v>48</v>
      </c>
      <c r="C26" s="16">
        <v>365</v>
      </c>
      <c r="D26" s="85">
        <v>36956</v>
      </c>
    </row>
    <row r="27" spans="1:4">
      <c r="A27" s="12">
        <v>25</v>
      </c>
      <c r="B27" s="15" t="s">
        <v>105</v>
      </c>
      <c r="C27" s="16">
        <v>465</v>
      </c>
      <c r="D27" s="85">
        <v>47081</v>
      </c>
    </row>
    <row r="28" spans="1:4" s="1" customFormat="1">
      <c r="A28" s="12">
        <v>26</v>
      </c>
      <c r="B28" s="15" t="s">
        <v>94</v>
      </c>
      <c r="C28" s="16">
        <v>437</v>
      </c>
      <c r="D28" s="85">
        <v>44246</v>
      </c>
    </row>
    <row r="29" spans="1:4">
      <c r="A29" s="12">
        <v>27</v>
      </c>
      <c r="B29" s="15" t="s">
        <v>35</v>
      </c>
      <c r="C29" s="16">
        <v>446</v>
      </c>
      <c r="D29" s="85">
        <v>45158</v>
      </c>
    </row>
    <row r="30" spans="1:4">
      <c r="A30" s="12">
        <v>28</v>
      </c>
      <c r="B30" s="19" t="s">
        <v>69</v>
      </c>
      <c r="C30" s="16">
        <v>1070</v>
      </c>
      <c r="D30" s="85">
        <v>108338</v>
      </c>
    </row>
    <row r="31" spans="1:4">
      <c r="A31" s="12">
        <v>29</v>
      </c>
      <c r="B31" s="15" t="s">
        <v>23</v>
      </c>
      <c r="C31" s="16">
        <v>335</v>
      </c>
      <c r="D31" s="85">
        <v>33919</v>
      </c>
    </row>
    <row r="32" spans="1:4">
      <c r="A32" s="12">
        <v>30</v>
      </c>
      <c r="B32" s="15" t="s">
        <v>83</v>
      </c>
      <c r="C32" s="16">
        <v>881</v>
      </c>
      <c r="D32" s="85">
        <v>89201</v>
      </c>
    </row>
    <row r="33" spans="1:4">
      <c r="A33" s="12">
        <v>31</v>
      </c>
      <c r="B33" s="15" t="s">
        <v>26</v>
      </c>
      <c r="C33" s="16">
        <v>425</v>
      </c>
      <c r="D33" s="85">
        <v>43031</v>
      </c>
    </row>
    <row r="34" spans="1:4">
      <c r="A34" s="12">
        <v>32</v>
      </c>
      <c r="B34" s="15" t="s">
        <v>87</v>
      </c>
      <c r="C34" s="16">
        <v>657</v>
      </c>
      <c r="D34" s="85">
        <v>66521</v>
      </c>
    </row>
    <row r="35" spans="1:4">
      <c r="A35" s="12">
        <v>33</v>
      </c>
      <c r="B35" s="19" t="s">
        <v>24</v>
      </c>
      <c r="C35" s="16">
        <v>620</v>
      </c>
      <c r="D35" s="85">
        <v>62775</v>
      </c>
    </row>
    <row r="36" spans="1:4">
      <c r="A36" s="12">
        <v>34</v>
      </c>
      <c r="B36" s="15" t="s">
        <v>47</v>
      </c>
      <c r="C36" s="16">
        <v>233</v>
      </c>
      <c r="D36" s="85">
        <v>23591</v>
      </c>
    </row>
    <row r="37" spans="1:4">
      <c r="A37" s="12">
        <v>35</v>
      </c>
      <c r="B37" s="15" t="s">
        <v>147</v>
      </c>
      <c r="C37" s="16">
        <v>274</v>
      </c>
      <c r="D37" s="85">
        <v>27743</v>
      </c>
    </row>
    <row r="38" spans="1:4">
      <c r="A38" s="12">
        <v>36</v>
      </c>
      <c r="B38" s="15" t="s">
        <v>59</v>
      </c>
      <c r="C38" s="16">
        <v>60</v>
      </c>
      <c r="D38" s="85">
        <v>6075</v>
      </c>
    </row>
    <row r="39" spans="1:4">
      <c r="A39" s="12">
        <v>37</v>
      </c>
      <c r="B39" s="15" t="s">
        <v>39</v>
      </c>
      <c r="C39" s="16">
        <v>226</v>
      </c>
      <c r="D39" s="85">
        <v>22883</v>
      </c>
    </row>
    <row r="40" spans="1:4">
      <c r="A40" s="12">
        <v>38</v>
      </c>
      <c r="B40" s="15" t="s">
        <v>75</v>
      </c>
      <c r="C40" s="16">
        <v>298</v>
      </c>
      <c r="D40" s="85">
        <v>30173</v>
      </c>
    </row>
    <row r="41" spans="1:4">
      <c r="A41" s="12">
        <v>39</v>
      </c>
      <c r="B41" s="15" t="s">
        <v>55</v>
      </c>
      <c r="C41" s="16">
        <v>433</v>
      </c>
      <c r="D41" s="85">
        <v>43841</v>
      </c>
    </row>
    <row r="42" spans="1:4">
      <c r="A42" s="12">
        <v>40</v>
      </c>
      <c r="B42" s="19" t="s">
        <v>36</v>
      </c>
      <c r="C42" s="16">
        <v>358</v>
      </c>
      <c r="D42" s="85">
        <v>36248</v>
      </c>
    </row>
    <row r="43" spans="1:4">
      <c r="A43" s="12">
        <v>41</v>
      </c>
      <c r="B43" s="15" t="s">
        <v>80</v>
      </c>
      <c r="C43" s="16">
        <v>296</v>
      </c>
      <c r="D43" s="85">
        <v>29970</v>
      </c>
    </row>
    <row r="44" spans="1:4">
      <c r="A44" s="12">
        <v>42</v>
      </c>
      <c r="B44" s="15" t="s">
        <v>127</v>
      </c>
      <c r="C44" s="16">
        <v>792</v>
      </c>
      <c r="D44" s="85">
        <v>80190</v>
      </c>
    </row>
    <row r="45" spans="1:4">
      <c r="A45" s="12">
        <v>43</v>
      </c>
      <c r="B45" s="15" t="s">
        <v>128</v>
      </c>
      <c r="C45" s="16">
        <v>506</v>
      </c>
      <c r="D45" s="85">
        <v>51233</v>
      </c>
    </row>
    <row r="46" spans="1:4">
      <c r="A46" s="12">
        <v>44</v>
      </c>
      <c r="B46" s="15" t="s">
        <v>30</v>
      </c>
      <c r="C46" s="16">
        <v>509</v>
      </c>
      <c r="D46" s="85">
        <v>51536</v>
      </c>
    </row>
    <row r="47" spans="1:4">
      <c r="A47" s="12">
        <v>45</v>
      </c>
      <c r="B47" s="19" t="s">
        <v>99</v>
      </c>
      <c r="C47" s="16">
        <v>705</v>
      </c>
      <c r="D47" s="85">
        <v>71381</v>
      </c>
    </row>
    <row r="48" spans="1:4" s="1" customFormat="1">
      <c r="A48" s="12">
        <v>46</v>
      </c>
      <c r="B48" s="19" t="s">
        <v>115</v>
      </c>
      <c r="C48" s="16">
        <v>517</v>
      </c>
      <c r="D48" s="85">
        <v>52346</v>
      </c>
    </row>
    <row r="49" spans="1:4" s="1" customFormat="1">
      <c r="A49" s="12">
        <v>47</v>
      </c>
      <c r="B49" s="15" t="s">
        <v>65</v>
      </c>
      <c r="C49" s="16">
        <v>450</v>
      </c>
      <c r="D49" s="85">
        <v>45563</v>
      </c>
    </row>
    <row r="50" spans="1:4">
      <c r="A50" s="12">
        <v>48</v>
      </c>
      <c r="B50" s="15" t="s">
        <v>85</v>
      </c>
      <c r="C50" s="16">
        <v>334</v>
      </c>
      <c r="D50" s="85">
        <v>33818</v>
      </c>
    </row>
    <row r="51" spans="1:4">
      <c r="A51" s="12">
        <v>49</v>
      </c>
      <c r="B51" s="15" t="s">
        <v>82</v>
      </c>
      <c r="C51" s="16">
        <v>689</v>
      </c>
      <c r="D51" s="85">
        <v>69761</v>
      </c>
    </row>
    <row r="52" spans="1:4">
      <c r="A52" s="12">
        <v>50</v>
      </c>
      <c r="B52" s="15" t="s">
        <v>21</v>
      </c>
      <c r="C52" s="16">
        <v>237</v>
      </c>
      <c r="D52" s="85">
        <v>23996</v>
      </c>
    </row>
    <row r="53" spans="1:4">
      <c r="A53" s="12">
        <v>51</v>
      </c>
      <c r="B53" s="15" t="s">
        <v>109</v>
      </c>
      <c r="C53" s="16">
        <v>240</v>
      </c>
      <c r="D53" s="85">
        <v>24300</v>
      </c>
    </row>
    <row r="54" spans="1:4">
      <c r="A54" s="12">
        <v>52</v>
      </c>
      <c r="B54" s="15" t="s">
        <v>49</v>
      </c>
      <c r="C54" s="16">
        <v>379</v>
      </c>
      <c r="D54" s="85">
        <v>38374</v>
      </c>
    </row>
    <row r="55" spans="1:4">
      <c r="A55" s="12">
        <v>53</v>
      </c>
      <c r="B55" s="15" t="s">
        <v>73</v>
      </c>
      <c r="C55" s="16">
        <v>351</v>
      </c>
      <c r="D55" s="85">
        <v>35539</v>
      </c>
    </row>
    <row r="56" spans="1:4">
      <c r="A56" s="12">
        <v>54</v>
      </c>
      <c r="B56" s="15" t="s">
        <v>119</v>
      </c>
      <c r="C56" s="16">
        <v>2903</v>
      </c>
      <c r="D56" s="85">
        <v>293929</v>
      </c>
    </row>
    <row r="57" spans="1:4">
      <c r="A57" s="12">
        <v>55</v>
      </c>
      <c r="B57" s="15" t="s">
        <v>120</v>
      </c>
      <c r="C57" s="16">
        <v>592</v>
      </c>
      <c r="D57" s="85">
        <v>59940</v>
      </c>
    </row>
    <row r="58" spans="1:4">
      <c r="A58" s="12">
        <v>56</v>
      </c>
      <c r="B58" s="15" t="s">
        <v>71</v>
      </c>
      <c r="C58" s="16">
        <v>672</v>
      </c>
      <c r="D58" s="86">
        <v>68040</v>
      </c>
    </row>
    <row r="59" spans="1:4">
      <c r="A59" s="12">
        <v>57</v>
      </c>
      <c r="B59" s="19" t="s">
        <v>74</v>
      </c>
      <c r="C59" s="16">
        <v>343</v>
      </c>
      <c r="D59" s="85">
        <v>34729</v>
      </c>
    </row>
    <row r="60" spans="1:4">
      <c r="A60" s="12">
        <v>58</v>
      </c>
      <c r="B60" s="15" t="s">
        <v>40</v>
      </c>
      <c r="C60" s="16">
        <v>790</v>
      </c>
      <c r="D60" s="85">
        <v>79988</v>
      </c>
    </row>
    <row r="61" spans="1:4">
      <c r="A61" s="12">
        <v>59</v>
      </c>
      <c r="B61" s="15" t="s">
        <v>110</v>
      </c>
      <c r="C61" s="16">
        <v>317</v>
      </c>
      <c r="D61" s="85">
        <v>32096</v>
      </c>
    </row>
    <row r="62" spans="1:4">
      <c r="A62" s="12">
        <v>60</v>
      </c>
      <c r="B62" s="15" t="s">
        <v>100</v>
      </c>
      <c r="C62" s="16">
        <v>233</v>
      </c>
      <c r="D62" s="85">
        <v>23591</v>
      </c>
    </row>
    <row r="63" spans="1:4">
      <c r="A63" s="12">
        <v>61</v>
      </c>
      <c r="B63" s="19" t="s">
        <v>96</v>
      </c>
      <c r="C63" s="16">
        <v>1016</v>
      </c>
      <c r="D63" s="85">
        <v>102870</v>
      </c>
    </row>
    <row r="64" spans="1:4">
      <c r="A64" s="12">
        <v>62</v>
      </c>
      <c r="B64" s="15" t="s">
        <v>45</v>
      </c>
      <c r="C64" s="16">
        <v>233</v>
      </c>
      <c r="D64" s="85">
        <v>23591</v>
      </c>
    </row>
    <row r="65" spans="1:4">
      <c r="A65" s="12">
        <v>63</v>
      </c>
      <c r="B65" s="15" t="s">
        <v>43</v>
      </c>
      <c r="C65" s="16">
        <v>330</v>
      </c>
      <c r="D65" s="85">
        <v>33413</v>
      </c>
    </row>
    <row r="66" spans="1:4">
      <c r="A66" s="12">
        <v>64</v>
      </c>
      <c r="B66" s="21" t="s">
        <v>122</v>
      </c>
      <c r="C66" s="16">
        <v>386</v>
      </c>
      <c r="D66" s="85">
        <v>39083</v>
      </c>
    </row>
    <row r="67" spans="1:4">
      <c r="A67" s="12">
        <v>65</v>
      </c>
      <c r="B67" s="15" t="s">
        <v>51</v>
      </c>
      <c r="C67" s="16">
        <v>361</v>
      </c>
      <c r="D67" s="85">
        <v>36551</v>
      </c>
    </row>
    <row r="68" spans="1:4">
      <c r="A68" s="12">
        <v>66</v>
      </c>
      <c r="B68" s="15" t="s">
        <v>28</v>
      </c>
      <c r="C68" s="16">
        <v>510</v>
      </c>
      <c r="D68" s="85">
        <v>51638</v>
      </c>
    </row>
    <row r="69" spans="1:4">
      <c r="A69" s="12">
        <v>67</v>
      </c>
      <c r="B69" s="15" t="s">
        <v>70</v>
      </c>
      <c r="C69" s="16">
        <v>390</v>
      </c>
      <c r="D69" s="85">
        <v>39488</v>
      </c>
    </row>
    <row r="70" spans="1:4">
      <c r="A70" s="12">
        <v>68</v>
      </c>
      <c r="B70" s="15" t="s">
        <v>124</v>
      </c>
      <c r="C70" s="16">
        <v>972</v>
      </c>
      <c r="D70" s="85">
        <v>98415</v>
      </c>
    </row>
    <row r="71" spans="1:4">
      <c r="A71" s="12">
        <v>69</v>
      </c>
      <c r="B71" s="15" t="s">
        <v>91</v>
      </c>
      <c r="C71" s="16">
        <v>376</v>
      </c>
      <c r="D71" s="85">
        <v>38070</v>
      </c>
    </row>
    <row r="72" spans="1:4">
      <c r="A72" s="12">
        <v>70</v>
      </c>
      <c r="B72" s="15" t="s">
        <v>88</v>
      </c>
      <c r="C72" s="16">
        <v>1076</v>
      </c>
      <c r="D72" s="85">
        <v>108945</v>
      </c>
    </row>
    <row r="73" spans="1:4">
      <c r="A73" s="12">
        <v>71</v>
      </c>
      <c r="B73" s="15" t="s">
        <v>32</v>
      </c>
      <c r="C73" s="22">
        <v>318</v>
      </c>
      <c r="D73" s="85">
        <v>32198</v>
      </c>
    </row>
    <row r="74" spans="1:4">
      <c r="A74" s="12">
        <v>72</v>
      </c>
      <c r="B74" s="15" t="s">
        <v>90</v>
      </c>
      <c r="C74" s="22">
        <v>737</v>
      </c>
      <c r="D74" s="85">
        <v>74621</v>
      </c>
    </row>
    <row r="75" spans="1:4">
      <c r="A75" s="12">
        <v>73</v>
      </c>
      <c r="B75" s="15" t="s">
        <v>107</v>
      </c>
      <c r="C75" s="16">
        <v>494</v>
      </c>
      <c r="D75" s="85">
        <v>50018</v>
      </c>
    </row>
    <row r="76" spans="1:4">
      <c r="A76" s="23"/>
      <c r="B76" s="24" t="s">
        <v>2</v>
      </c>
      <c r="C76" s="25">
        <v>43342</v>
      </c>
      <c r="D76" s="87">
        <v>4388378</v>
      </c>
    </row>
    <row r="77" spans="1:4">
      <c r="A77" s="7"/>
      <c r="B77"/>
    </row>
    <row r="78" spans="1:4">
      <c r="A78" s="7"/>
      <c r="B78" s="61" t="s">
        <v>155</v>
      </c>
      <c r="C78" s="62">
        <f>D76/C76</f>
        <v>101.2500115361543</v>
      </c>
      <c r="D78" s="4"/>
    </row>
    <row r="79" spans="1:4" s="8" customFormat="1">
      <c r="A79" s="7"/>
      <c r="B79" s="56"/>
      <c r="C79" s="60"/>
      <c r="D79" s="77"/>
    </row>
    <row r="80" spans="1:4" ht="30">
      <c r="A80" s="7"/>
      <c r="B80"/>
      <c r="C80" s="50" t="s">
        <v>165</v>
      </c>
      <c r="D80" s="66">
        <f>C76</f>
        <v>43342</v>
      </c>
    </row>
    <row r="81" spans="1:4" ht="60">
      <c r="A81" s="7"/>
      <c r="B81"/>
      <c r="C81" s="88" t="s">
        <v>170</v>
      </c>
      <c r="D81" s="58">
        <f>D76</f>
        <v>4388378</v>
      </c>
    </row>
    <row r="82" spans="1:4" ht="75">
      <c r="A82" s="7"/>
      <c r="B82"/>
      <c r="C82" s="88" t="s">
        <v>169</v>
      </c>
      <c r="D82" s="58">
        <f>D83-D81</f>
        <v>10611622</v>
      </c>
    </row>
    <row r="83" spans="1:4" ht="75">
      <c r="A83" s="7"/>
      <c r="B83"/>
      <c r="C83" s="88" t="s">
        <v>168</v>
      </c>
      <c r="D83" s="58">
        <v>15000000</v>
      </c>
    </row>
    <row r="84" spans="1:4">
      <c r="A84" s="7"/>
      <c r="B84"/>
      <c r="C84" s="3"/>
      <c r="D84" s="3"/>
    </row>
    <row r="85" spans="1:4">
      <c r="A85" s="7"/>
      <c r="B85"/>
      <c r="C85" s="3"/>
      <c r="D85" s="3"/>
    </row>
    <row r="86" spans="1:4">
      <c r="A86" s="7"/>
      <c r="B86"/>
    </row>
    <row r="87" spans="1:4">
      <c r="A87" s="7"/>
      <c r="B87"/>
    </row>
    <row r="88" spans="1:4">
      <c r="A88" s="7"/>
      <c r="B88"/>
    </row>
    <row r="89" spans="1:4">
      <c r="A89" s="7"/>
      <c r="B89"/>
    </row>
    <row r="90" spans="1:4">
      <c r="A90" s="7"/>
      <c r="B90"/>
    </row>
    <row r="91" spans="1:4">
      <c r="A91" s="7"/>
      <c r="B91"/>
    </row>
    <row r="92" spans="1:4">
      <c r="A92" s="7"/>
      <c r="B92"/>
    </row>
    <row r="93" spans="1:4">
      <c r="A93" s="7"/>
      <c r="B93"/>
    </row>
    <row r="94" spans="1:4">
      <c r="A94" s="7"/>
      <c r="B94"/>
    </row>
    <row r="95" spans="1:4">
      <c r="A95" s="7"/>
      <c r="B95"/>
    </row>
    <row r="96" spans="1:4">
      <c r="A96" s="7"/>
      <c r="B96"/>
    </row>
    <row r="97" spans="1:3">
      <c r="A97" s="7"/>
      <c r="B97"/>
    </row>
    <row r="98" spans="1:3">
      <c r="A98" s="7"/>
      <c r="B98"/>
    </row>
    <row r="99" spans="1:3">
      <c r="A99" s="7"/>
      <c r="B99"/>
    </row>
    <row r="100" spans="1:3">
      <c r="A100" s="7"/>
      <c r="B100"/>
    </row>
    <row r="101" spans="1:3">
      <c r="A101" s="7"/>
      <c r="B101"/>
    </row>
    <row r="102" spans="1:3">
      <c r="A102" s="7"/>
      <c r="B102"/>
    </row>
    <row r="103" spans="1:3">
      <c r="A103" s="7"/>
      <c r="B103"/>
    </row>
    <row r="104" spans="1:3">
      <c r="A104" s="7"/>
      <c r="B104"/>
    </row>
    <row r="105" spans="1:3">
      <c r="A105" s="7"/>
      <c r="B105"/>
    </row>
    <row r="106" spans="1:3">
      <c r="A106" s="7"/>
      <c r="B106"/>
    </row>
    <row r="107" spans="1:3">
      <c r="A107" s="7"/>
      <c r="B107" s="8"/>
      <c r="C107" s="8"/>
    </row>
    <row r="108" spans="1:3">
      <c r="A108" s="7"/>
      <c r="B108" s="8"/>
      <c r="C108" s="8"/>
    </row>
    <row r="109" spans="1:3">
      <c r="A109" s="7"/>
      <c r="B109" s="8"/>
      <c r="C109" s="8"/>
    </row>
    <row r="110" spans="1:3">
      <c r="A110" s="7"/>
      <c r="B110" s="8"/>
      <c r="C110" s="8"/>
    </row>
    <row r="111" spans="1:3">
      <c r="A111" s="7"/>
      <c r="B111" s="8"/>
      <c r="C111" s="8"/>
    </row>
    <row r="112" spans="1:3">
      <c r="A112" s="7"/>
      <c r="B112" s="8"/>
      <c r="C112" s="8"/>
    </row>
    <row r="113" spans="1:3">
      <c r="A113" s="7"/>
      <c r="B113" s="8"/>
      <c r="C113" s="8"/>
    </row>
    <row r="114" spans="1:3">
      <c r="A114" s="7"/>
      <c r="B114" s="8"/>
      <c r="C114" s="8"/>
    </row>
    <row r="115" spans="1:3">
      <c r="A115" s="7"/>
      <c r="B115" s="8"/>
      <c r="C115" s="8"/>
    </row>
    <row r="116" spans="1:3">
      <c r="A116" s="7"/>
      <c r="B116" s="8"/>
      <c r="C116" s="8"/>
    </row>
    <row r="117" spans="1:3">
      <c r="A117" s="7"/>
      <c r="B117" s="8"/>
      <c r="C117" s="8"/>
    </row>
    <row r="118" spans="1:3">
      <c r="A118" s="7"/>
      <c r="B118" s="78"/>
      <c r="C118" s="8"/>
    </row>
    <row r="119" spans="1:3">
      <c r="A119" s="7"/>
      <c r="B119" s="78"/>
      <c r="C119" s="8"/>
    </row>
    <row r="120" spans="1:3">
      <c r="A120" s="7"/>
      <c r="B120" s="78"/>
      <c r="C120" s="8"/>
    </row>
    <row r="121" spans="1:3">
      <c r="A121" s="7"/>
      <c r="B121" s="78"/>
      <c r="C121" s="76"/>
    </row>
    <row r="122" spans="1:3">
      <c r="A122" s="7"/>
      <c r="B122" s="79"/>
      <c r="C122" s="76"/>
    </row>
    <row r="123" spans="1:3">
      <c r="A123" s="7"/>
      <c r="B123" s="79"/>
      <c r="C123" s="76"/>
    </row>
    <row r="124" spans="1:3">
      <c r="A124" s="7"/>
      <c r="B124" s="78"/>
      <c r="C124" s="76"/>
    </row>
    <row r="125" spans="1:3">
      <c r="A125" s="7"/>
      <c r="B125" s="78"/>
      <c r="C125" s="77"/>
    </row>
    <row r="126" spans="1:3">
      <c r="A126" s="7"/>
      <c r="B126" s="78"/>
      <c r="C126" s="8"/>
    </row>
    <row r="127" spans="1:3">
      <c r="A127" s="7"/>
      <c r="B127" s="78"/>
      <c r="C127" s="8"/>
    </row>
    <row r="128" spans="1:3">
      <c r="A128" s="7"/>
      <c r="B128" s="78"/>
      <c r="C128" s="8"/>
    </row>
    <row r="129" spans="1:3">
      <c r="A129" s="7"/>
      <c r="B129" s="78"/>
      <c r="C129" s="8"/>
    </row>
    <row r="130" spans="1:3">
      <c r="A130" s="7"/>
      <c r="B130" s="78"/>
      <c r="C130" s="8"/>
    </row>
    <row r="131" spans="1:3">
      <c r="A131" s="7"/>
      <c r="B131" s="78"/>
      <c r="C131" s="8"/>
    </row>
    <row r="132" spans="1:3">
      <c r="A132" s="7"/>
      <c r="B132" s="78"/>
      <c r="C132" s="8"/>
    </row>
    <row r="133" spans="1:3">
      <c r="A133" s="7"/>
      <c r="B133" s="78"/>
      <c r="C133" s="8"/>
    </row>
    <row r="134" spans="1:3">
      <c r="A134" s="7"/>
      <c r="B134" s="78"/>
      <c r="C134" s="8"/>
    </row>
    <row r="135" spans="1:3">
      <c r="A135" s="7"/>
      <c r="B135" s="78"/>
      <c r="C135" s="8"/>
    </row>
    <row r="136" spans="1:3">
      <c r="A136" s="7"/>
      <c r="B136" s="78"/>
      <c r="C136" s="8"/>
    </row>
    <row r="137" spans="1:3">
      <c r="A137" s="7"/>
      <c r="B137" s="78"/>
      <c r="C137" s="8"/>
    </row>
    <row r="138" spans="1:3">
      <c r="A138" s="7"/>
      <c r="B138" s="78"/>
      <c r="C138" s="8"/>
    </row>
    <row r="139" spans="1:3">
      <c r="A139" s="7"/>
      <c r="B139" s="78"/>
      <c r="C139" s="8"/>
    </row>
    <row r="140" spans="1:3">
      <c r="A140" s="7"/>
      <c r="B140" s="78"/>
      <c r="C140" s="8"/>
    </row>
    <row r="141" spans="1:3">
      <c r="A141" s="7"/>
      <c r="B141" s="78"/>
      <c r="C141" s="8"/>
    </row>
    <row r="142" spans="1:3">
      <c r="A142" s="7"/>
      <c r="B142" s="78"/>
      <c r="C142" s="8"/>
    </row>
    <row r="143" spans="1:3">
      <c r="A143" s="7"/>
      <c r="B143" s="78"/>
      <c r="C143" s="8"/>
    </row>
    <row r="144" spans="1:3">
      <c r="A144" s="7"/>
      <c r="B144" s="78"/>
      <c r="C144" s="8"/>
    </row>
    <row r="145" spans="1:3">
      <c r="A145" s="7"/>
      <c r="B145" s="78"/>
      <c r="C145" s="8"/>
    </row>
    <row r="146" spans="1:3">
      <c r="A146" s="7"/>
      <c r="B146" s="78"/>
      <c r="C146" s="8"/>
    </row>
    <row r="147" spans="1:3">
      <c r="A147" s="7"/>
      <c r="B147" s="78"/>
      <c r="C147" s="8"/>
    </row>
    <row r="148" spans="1:3">
      <c r="A148" s="7"/>
      <c r="B148" s="78"/>
      <c r="C148" s="8"/>
    </row>
    <row r="149" spans="1:3">
      <c r="A149" s="7"/>
      <c r="B149" s="78"/>
      <c r="C149" s="8"/>
    </row>
    <row r="150" spans="1:3">
      <c r="A150" s="7"/>
      <c r="B150" s="78"/>
      <c r="C150" s="8"/>
    </row>
    <row r="151" spans="1:3">
      <c r="A151" s="7"/>
      <c r="B151" s="78"/>
      <c r="C151" s="8"/>
    </row>
    <row r="152" spans="1:3">
      <c r="A152" s="7"/>
      <c r="B152" s="78"/>
      <c r="C152" s="8"/>
    </row>
    <row r="153" spans="1:3">
      <c r="A153" s="7"/>
      <c r="B153" s="78"/>
      <c r="C153" s="8"/>
    </row>
    <row r="154" spans="1:3">
      <c r="A154" s="7"/>
      <c r="B154" s="78"/>
      <c r="C154" s="8"/>
    </row>
    <row r="155" spans="1:3">
      <c r="A155" s="7"/>
      <c r="B155" s="78"/>
      <c r="C155" s="8"/>
    </row>
    <row r="156" spans="1:3">
      <c r="A156" s="7"/>
      <c r="B156" s="78"/>
      <c r="C156" s="8"/>
    </row>
    <row r="157" spans="1:3">
      <c r="A157" s="7"/>
      <c r="B157" s="78"/>
      <c r="C157" s="8"/>
    </row>
    <row r="158" spans="1:3">
      <c r="A158" s="7"/>
      <c r="B158" s="78"/>
      <c r="C158" s="8"/>
    </row>
    <row r="159" spans="1:3">
      <c r="A159" s="7"/>
      <c r="B159" s="78"/>
      <c r="C159" s="8"/>
    </row>
    <row r="160" spans="1:3">
      <c r="A160" s="7"/>
      <c r="B160" s="78"/>
      <c r="C160" s="8"/>
    </row>
    <row r="161" spans="1:3">
      <c r="A161" s="7"/>
      <c r="B161" s="78"/>
      <c r="C161" s="8"/>
    </row>
    <row r="162" spans="1:3">
      <c r="A162" s="7"/>
      <c r="B162" s="78"/>
      <c r="C162" s="8"/>
    </row>
    <row r="163" spans="1:3">
      <c r="A163" s="7"/>
      <c r="B163" s="78"/>
      <c r="C163" s="8"/>
    </row>
    <row r="164" spans="1:3">
      <c r="A164" s="7"/>
      <c r="B164" s="78"/>
      <c r="C164" s="8"/>
    </row>
    <row r="165" spans="1:3">
      <c r="A165" s="7"/>
      <c r="B165" s="78"/>
      <c r="C165" s="8"/>
    </row>
    <row r="166" spans="1:3">
      <c r="A166" s="7"/>
      <c r="B166" s="78"/>
      <c r="C166" s="8"/>
    </row>
    <row r="167" spans="1:3">
      <c r="A167" s="7"/>
      <c r="B167" s="78"/>
      <c r="C167" s="8"/>
    </row>
    <row r="168" spans="1:3">
      <c r="A168" s="7"/>
      <c r="B168" s="78"/>
      <c r="C168" s="8"/>
    </row>
    <row r="169" spans="1:3">
      <c r="A169" s="7"/>
      <c r="B169" s="78"/>
      <c r="C169" s="8"/>
    </row>
    <row r="170" spans="1:3">
      <c r="A170" s="7"/>
      <c r="B170" s="78"/>
      <c r="C170" s="8"/>
    </row>
    <row r="171" spans="1:3">
      <c r="A171" s="7"/>
      <c r="B171" s="78"/>
      <c r="C171" s="8"/>
    </row>
    <row r="172" spans="1:3">
      <c r="A172" s="7"/>
      <c r="B172" s="78"/>
      <c r="C172" s="8"/>
    </row>
    <row r="173" spans="1:3">
      <c r="A173" s="7"/>
      <c r="B173" s="78"/>
      <c r="C173" s="8"/>
    </row>
    <row r="174" spans="1:3">
      <c r="A174" s="7"/>
      <c r="B174" s="78"/>
      <c r="C174" s="8"/>
    </row>
    <row r="175" spans="1:3">
      <c r="A175" s="7"/>
      <c r="B175" s="78"/>
      <c r="C175" s="8"/>
    </row>
    <row r="176" spans="1:3">
      <c r="A176" s="7"/>
      <c r="B176" s="78"/>
      <c r="C176" s="8"/>
    </row>
    <row r="177" spans="1:3">
      <c r="A177" s="7"/>
      <c r="B177" s="78"/>
      <c r="C177" s="8"/>
    </row>
    <row r="178" spans="1:3">
      <c r="A178" s="7"/>
      <c r="B178" s="78"/>
      <c r="C178" s="8"/>
    </row>
    <row r="179" spans="1:3">
      <c r="A179" s="7"/>
      <c r="B179" s="78"/>
      <c r="C179" s="8"/>
    </row>
    <row r="180" spans="1:3">
      <c r="A180" s="7"/>
      <c r="B180" s="78"/>
      <c r="C180" s="8"/>
    </row>
    <row r="181" spans="1:3">
      <c r="A181" s="7"/>
      <c r="B181" s="78"/>
      <c r="C181" s="8"/>
    </row>
    <row r="182" spans="1:3">
      <c r="A182" s="7"/>
      <c r="B182" s="78"/>
      <c r="C182" s="8"/>
    </row>
    <row r="183" spans="1:3">
      <c r="A183" s="7"/>
      <c r="B183" s="78"/>
      <c r="C183" s="8"/>
    </row>
    <row r="184" spans="1:3">
      <c r="A184" s="7"/>
      <c r="B184" s="78"/>
      <c r="C184" s="8"/>
    </row>
    <row r="185" spans="1:3">
      <c r="A185" s="7"/>
      <c r="B185" s="78"/>
      <c r="C185" s="8"/>
    </row>
    <row r="186" spans="1:3">
      <c r="A186" s="7"/>
      <c r="B186" s="80"/>
      <c r="C186" s="10"/>
    </row>
    <row r="187" spans="1:3">
      <c r="A187" s="7"/>
      <c r="B187" s="80"/>
      <c r="C187" s="10"/>
    </row>
    <row r="188" spans="1:3">
      <c r="A188" s="7"/>
      <c r="B188" s="80"/>
      <c r="C188" s="10"/>
    </row>
    <row r="189" spans="1:3">
      <c r="A189" s="7"/>
      <c r="B189" s="80"/>
      <c r="C189" s="10"/>
    </row>
    <row r="190" spans="1:3">
      <c r="A190" s="7"/>
      <c r="B190" s="80"/>
      <c r="C190" s="10"/>
    </row>
    <row r="191" spans="1:3">
      <c r="A191" s="7"/>
      <c r="B191" s="80"/>
      <c r="C191" s="10"/>
    </row>
    <row r="192" spans="1:3">
      <c r="A192" s="7"/>
      <c r="B192" s="80"/>
      <c r="C192" s="10"/>
    </row>
    <row r="193" spans="1:3">
      <c r="A193" s="7"/>
      <c r="B193" s="80"/>
      <c r="C193" s="10"/>
    </row>
    <row r="194" spans="1:3">
      <c r="A194" s="7"/>
      <c r="B194" s="80"/>
      <c r="C194" s="10"/>
    </row>
    <row r="195" spans="1:3">
      <c r="A195" s="7"/>
      <c r="B195" s="80"/>
      <c r="C195" s="10"/>
    </row>
    <row r="196" spans="1:3">
      <c r="A196" s="7"/>
      <c r="B196" s="80"/>
      <c r="C196" s="10"/>
    </row>
    <row r="197" spans="1:3">
      <c r="A197" s="7"/>
      <c r="B197" s="80"/>
      <c r="C197" s="10"/>
    </row>
    <row r="198" spans="1:3">
      <c r="A198" s="7"/>
      <c r="B198" s="80"/>
      <c r="C198" s="10"/>
    </row>
  </sheetData>
  <sheetProtection algorithmName="SHA-512" hashValue="Oif0DeYzG2LB+LXw3S0ATXTzzjQ0wgrXcypu7t6jPeBVxBHIbUgtrLr+F/4Lh48lFSLSwDSilHRibmsqvqIUsA==" saltValue="SgXiOYGx6/ST5nZdv2bLn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1"/>
  <sheetViews>
    <sheetView tabSelected="1" topLeftCell="B19" workbookViewId="0">
      <selection activeCell="E42" sqref="C1:E42"/>
    </sheetView>
  </sheetViews>
  <sheetFormatPr defaultColWidth="8.75" defaultRowHeight="15"/>
  <cols>
    <col min="1" max="1" width="4.75" style="42" hidden="1" customWidth="1"/>
    <col min="2" max="2" width="28.5" style="42" customWidth="1"/>
    <col min="3" max="3" width="18.5" style="49" customWidth="1"/>
    <col min="4" max="4" width="21.125" style="42" customWidth="1"/>
    <col min="5" max="5" width="20.625" style="48" customWidth="1"/>
    <col min="6" max="16384" width="8.75" style="42"/>
  </cols>
  <sheetData>
    <row r="1" spans="1:5" ht="60">
      <c r="A1" s="26" t="s">
        <v>16</v>
      </c>
      <c r="B1" s="38" t="s">
        <v>163</v>
      </c>
      <c r="C1" s="27" t="s">
        <v>153</v>
      </c>
      <c r="D1" s="13" t="s">
        <v>148</v>
      </c>
      <c r="E1" s="14" t="s">
        <v>166</v>
      </c>
    </row>
    <row r="2" spans="1:5">
      <c r="A2" s="26">
        <v>1</v>
      </c>
      <c r="B2" s="15" t="s">
        <v>5</v>
      </c>
      <c r="C2" s="43">
        <v>1068</v>
      </c>
      <c r="D2" s="32">
        <f>C2/$E$33</f>
        <v>7.5160983848833523E-3</v>
      </c>
      <c r="E2" s="17">
        <v>79757.998733241839</v>
      </c>
    </row>
    <row r="3" spans="1:5">
      <c r="A3" s="26">
        <v>2</v>
      </c>
      <c r="B3" s="15" t="s">
        <v>6</v>
      </c>
      <c r="C3" s="43">
        <v>1207</v>
      </c>
      <c r="D3" s="32">
        <f t="shared" ref="D3:D23" si="0">C3/$E$33</f>
        <v>8.4943171821668609E-3</v>
      </c>
      <c r="E3" s="17">
        <v>90138.487332418459</v>
      </c>
    </row>
    <row r="4" spans="1:5">
      <c r="A4" s="26">
        <v>3</v>
      </c>
      <c r="B4" s="15" t="s">
        <v>14</v>
      </c>
      <c r="C4" s="43">
        <v>1770</v>
      </c>
      <c r="D4" s="32">
        <f t="shared" si="0"/>
        <v>1.2456455188430275E-2</v>
      </c>
      <c r="E4" s="17">
        <v>132183.20014778845</v>
      </c>
    </row>
    <row r="5" spans="1:5">
      <c r="A5" s="26">
        <v>4</v>
      </c>
      <c r="B5" s="15" t="s">
        <v>7</v>
      </c>
      <c r="C5" s="43">
        <v>2640</v>
      </c>
      <c r="D5" s="32">
        <f t="shared" si="0"/>
        <v>1.8579119603082443E-2</v>
      </c>
      <c r="E5" s="17">
        <v>197154.60361026073</v>
      </c>
    </row>
    <row r="6" spans="1:5">
      <c r="A6" s="26">
        <v>5</v>
      </c>
      <c r="B6" s="15" t="s">
        <v>13</v>
      </c>
      <c r="C6" s="43">
        <v>1495</v>
      </c>
      <c r="D6" s="32">
        <f t="shared" si="0"/>
        <v>1.0521130229775855E-2</v>
      </c>
      <c r="E6" s="17">
        <v>111646.26227171964</v>
      </c>
    </row>
    <row r="7" spans="1:5">
      <c r="A7" s="26">
        <v>6</v>
      </c>
      <c r="B7" s="15" t="s">
        <v>9</v>
      </c>
      <c r="C7" s="43">
        <v>1897</v>
      </c>
      <c r="D7" s="32">
        <f t="shared" si="0"/>
        <v>1.3350223442063408E-2</v>
      </c>
      <c r="E7" s="17">
        <v>141667.53145782751</v>
      </c>
    </row>
    <row r="8" spans="1:5">
      <c r="A8" s="26">
        <v>7</v>
      </c>
      <c r="B8" s="15" t="s">
        <v>12</v>
      </c>
      <c r="C8" s="43">
        <v>915</v>
      </c>
      <c r="D8" s="32">
        <f t="shared" si="0"/>
        <v>6.4393539533410746E-3</v>
      </c>
      <c r="E8" s="17">
        <v>68331.993296738103</v>
      </c>
    </row>
    <row r="9" spans="1:5">
      <c r="A9" s="26">
        <v>8</v>
      </c>
      <c r="B9" s="15" t="s">
        <v>18</v>
      </c>
      <c r="C9" s="43">
        <v>3442</v>
      </c>
      <c r="D9" s="32">
        <f t="shared" si="0"/>
        <v>2.4223230937049159E-2</v>
      </c>
      <c r="E9" s="17">
        <v>257047.78243428693</v>
      </c>
    </row>
    <row r="10" spans="1:5">
      <c r="A10" s="26">
        <v>9</v>
      </c>
      <c r="B10" s="15" t="s">
        <v>17</v>
      </c>
      <c r="C10" s="43">
        <v>69</v>
      </c>
      <c r="D10" s="32">
        <f t="shared" si="0"/>
        <v>4.855906259896548E-4</v>
      </c>
      <c r="E10" s="17">
        <v>5152.9044125409055</v>
      </c>
    </row>
    <row r="11" spans="1:5">
      <c r="A11" s="26">
        <v>10</v>
      </c>
      <c r="B11" s="15" t="s">
        <v>1</v>
      </c>
      <c r="C11" s="43">
        <v>536</v>
      </c>
      <c r="D11" s="32">
        <f t="shared" si="0"/>
        <v>3.7721242830500721E-3</v>
      </c>
      <c r="E11" s="17">
        <v>40028.358914810517</v>
      </c>
    </row>
    <row r="12" spans="1:5">
      <c r="A12" s="26">
        <v>11</v>
      </c>
      <c r="B12" s="15" t="s">
        <v>10</v>
      </c>
      <c r="C12" s="43">
        <v>1823</v>
      </c>
      <c r="D12" s="32">
        <f t="shared" si="0"/>
        <v>1.2829445089552765E-2</v>
      </c>
      <c r="E12" s="17">
        <v>136141.22817481263</v>
      </c>
    </row>
    <row r="13" spans="1:5">
      <c r="A13" s="26">
        <v>12</v>
      </c>
      <c r="B13" s="15" t="s">
        <v>3</v>
      </c>
      <c r="C13" s="43">
        <v>1497</v>
      </c>
      <c r="D13" s="32">
        <f t="shared" si="0"/>
        <v>1.0535205320384249E-2</v>
      </c>
      <c r="E13" s="17">
        <v>111795.62181990921</v>
      </c>
    </row>
    <row r="14" spans="1:5">
      <c r="A14" s="26">
        <v>13</v>
      </c>
      <c r="B14" s="15" t="s">
        <v>15</v>
      </c>
      <c r="C14" s="43">
        <v>1107</v>
      </c>
      <c r="D14" s="32">
        <f t="shared" si="0"/>
        <v>7.7905626517470704E-3</v>
      </c>
      <c r="E14" s="17">
        <v>82670.509922938872</v>
      </c>
    </row>
    <row r="15" spans="1:5">
      <c r="A15" s="26">
        <v>14</v>
      </c>
      <c r="B15" s="15" t="s">
        <v>4</v>
      </c>
      <c r="C15" s="43">
        <v>1478</v>
      </c>
      <c r="D15" s="32">
        <f t="shared" si="0"/>
        <v>1.040149195960449E-2</v>
      </c>
      <c r="E15" s="17">
        <v>110376.70611210811</v>
      </c>
    </row>
    <row r="16" spans="1:5">
      <c r="A16" s="26">
        <v>15</v>
      </c>
      <c r="B16" s="15" t="s">
        <v>8</v>
      </c>
      <c r="C16" s="43">
        <v>4423</v>
      </c>
      <c r="D16" s="32">
        <f t="shared" si="0"/>
        <v>3.1127062880467293E-2</v>
      </c>
      <c r="E16" s="17">
        <v>330308.64082128153</v>
      </c>
    </row>
    <row r="17" spans="1:5">
      <c r="A17" s="26">
        <v>16</v>
      </c>
      <c r="B17" s="15" t="s">
        <v>11</v>
      </c>
      <c r="C17" s="43">
        <v>3404</v>
      </c>
      <c r="D17" s="32">
        <f t="shared" si="0"/>
        <v>2.3955804215489637E-2</v>
      </c>
      <c r="E17" s="17">
        <v>254209.95101868469</v>
      </c>
    </row>
    <row r="18" spans="1:5">
      <c r="A18" s="26">
        <v>17</v>
      </c>
      <c r="B18" s="15" t="s">
        <v>19</v>
      </c>
      <c r="C18" s="43">
        <v>1708</v>
      </c>
      <c r="D18" s="32">
        <f t="shared" si="0"/>
        <v>1.2020127379570006E-2</v>
      </c>
      <c r="E18" s="17">
        <v>127553.05415391111</v>
      </c>
    </row>
    <row r="19" spans="1:5">
      <c r="A19" s="26">
        <v>18</v>
      </c>
      <c r="B19" s="15" t="s">
        <v>0</v>
      </c>
      <c r="C19" s="43">
        <v>1780</v>
      </c>
      <c r="D19" s="32">
        <f t="shared" si="0"/>
        <v>1.2526830641472255E-2</v>
      </c>
      <c r="E19" s="17">
        <v>132929.9978887364</v>
      </c>
    </row>
    <row r="20" spans="1:5">
      <c r="A20" s="26">
        <v>19</v>
      </c>
      <c r="B20" s="81" t="s">
        <v>78</v>
      </c>
      <c r="C20" s="82"/>
      <c r="D20" s="32">
        <f t="shared" si="0"/>
        <v>0</v>
      </c>
      <c r="E20" s="17">
        <v>0</v>
      </c>
    </row>
    <row r="21" spans="1:5">
      <c r="A21" s="26">
        <v>20</v>
      </c>
      <c r="B21" s="81" t="s">
        <v>52</v>
      </c>
      <c r="C21" s="82"/>
      <c r="D21" s="32">
        <f t="shared" si="0"/>
        <v>0</v>
      </c>
      <c r="E21" s="17">
        <v>0</v>
      </c>
    </row>
    <row r="22" spans="1:5">
      <c r="A22" s="26">
        <v>21</v>
      </c>
      <c r="B22" s="81" t="s">
        <v>114</v>
      </c>
      <c r="C22" s="82"/>
      <c r="D22" s="32">
        <f t="shared" si="0"/>
        <v>0</v>
      </c>
      <c r="E22" s="17">
        <v>0</v>
      </c>
    </row>
    <row r="23" spans="1:5">
      <c r="B23" s="44" t="s">
        <v>20</v>
      </c>
      <c r="C23" s="45">
        <f>SUM(C2:C22)</f>
        <v>32259</v>
      </c>
      <c r="D23" s="84">
        <f t="shared" si="0"/>
        <v>0.22702417396811991</v>
      </c>
      <c r="E23" s="17">
        <v>2409094.8325240156</v>
      </c>
    </row>
    <row r="25" spans="1:5">
      <c r="B25" s="61" t="s">
        <v>155</v>
      </c>
      <c r="C25" s="83">
        <f>E23/C23</f>
        <v>74.679774094795732</v>
      </c>
    </row>
    <row r="28" spans="1:5">
      <c r="B28" s="46" t="s">
        <v>134</v>
      </c>
      <c r="C28" s="47"/>
    </row>
    <row r="29" spans="1:5">
      <c r="B29" s="42" t="s">
        <v>135</v>
      </c>
      <c r="C29" s="47"/>
    </row>
    <row r="30" spans="1:5">
      <c r="B30" s="42" t="s">
        <v>136</v>
      </c>
    </row>
    <row r="31" spans="1:5">
      <c r="B31" s="42" t="s">
        <v>137</v>
      </c>
    </row>
    <row r="32" spans="1:5" ht="75">
      <c r="B32" s="42" t="s">
        <v>151</v>
      </c>
      <c r="D32" s="50" t="s">
        <v>169</v>
      </c>
      <c r="E32" s="51">
        <v>10611622.5</v>
      </c>
    </row>
    <row r="33" spans="2:5" ht="30">
      <c r="B33" s="42" t="s">
        <v>139</v>
      </c>
      <c r="D33" s="50" t="s">
        <v>150</v>
      </c>
      <c r="E33" s="51">
        <v>142095</v>
      </c>
    </row>
    <row r="34" spans="2:5">
      <c r="B34" s="42" t="s">
        <v>138</v>
      </c>
    </row>
    <row r="35" spans="2:5">
      <c r="B35" s="42" t="s">
        <v>152</v>
      </c>
    </row>
    <row r="36" spans="2:5">
      <c r="B36" s="42" t="s">
        <v>140</v>
      </c>
    </row>
    <row r="37" spans="2:5">
      <c r="B37" s="42" t="s">
        <v>141</v>
      </c>
    </row>
    <row r="38" spans="2:5">
      <c r="B38" s="42" t="s">
        <v>142</v>
      </c>
    </row>
    <row r="39" spans="2:5">
      <c r="B39" s="42" t="s">
        <v>143</v>
      </c>
    </row>
    <row r="40" spans="2:5">
      <c r="B40" s="42" t="s">
        <v>144</v>
      </c>
    </row>
    <row r="41" spans="2:5">
      <c r="B41" s="42" t="s">
        <v>145</v>
      </c>
    </row>
  </sheetData>
  <sheetProtection algorithmName="SHA-512" hashValue="oWJz6XkAd5bRD4BEdPN8eFgwXY8Lcepb2LJ6ZJMPO0uGIwTPHajFvZmplTQpKKhC4cuQDI6xkM3ZykxdTWEoqQ==" saltValue="1DB5TK2utqRd+H+CBI4Wjw==" spinCount="100000" sheet="1" objects="1" scenarios="1" selectLockedCells="1" selectUnlockedCells="1"/>
  <sortState ref="B2:D19">
    <sortCondition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Gminy . Województwo</vt:lpstr>
      <vt:lpstr>Gminy SSW</vt:lpstr>
      <vt:lpstr>Powiaty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msniadala</dc:creator>
  <cp:lastModifiedBy>Katarzyna Budzeń</cp:lastModifiedBy>
  <cp:lastPrinted>2021-02-10T14:02:22Z</cp:lastPrinted>
  <dcterms:created xsi:type="dcterms:W3CDTF">2020-06-08T10:02:06Z</dcterms:created>
  <dcterms:modified xsi:type="dcterms:W3CDTF">2021-06-25T06:21:05Z</dcterms:modified>
</cp:coreProperties>
</file>