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900" windowHeight="11385"/>
  </bookViews>
  <sheets>
    <sheet name="Zalacznik I" sheetId="3" r:id="rId1"/>
  </sheets>
  <definedNames>
    <definedName name="_xlnm.Print_Area" localSheetId="0">'Zalacznik I'!$A$1:$P$48</definedName>
    <definedName name="_xlnm.Print_Titles" localSheetId="0">'Zalacznik I'!$2:$2</definedName>
  </definedNames>
  <calcPr calcId="145621"/>
</workbook>
</file>

<file path=xl/calcChain.xml><?xml version="1.0" encoding="utf-8"?>
<calcChain xmlns="http://schemas.openxmlformats.org/spreadsheetml/2006/main">
  <c r="O20" i="3" l="1"/>
  <c r="O42" i="3"/>
  <c r="O38" i="3"/>
  <c r="O33" i="3"/>
  <c r="O29" i="3"/>
  <c r="O25" i="3"/>
  <c r="O16" i="3"/>
  <c r="I12" i="3"/>
  <c r="J12" i="3"/>
  <c r="K12" i="3"/>
  <c r="L12" i="3"/>
  <c r="M12" i="3"/>
  <c r="N12" i="3"/>
  <c r="O12" i="3" s="1"/>
  <c r="P12" i="3" s="1"/>
  <c r="H12" i="3"/>
  <c r="O8" i="3"/>
  <c r="O4" i="3"/>
  <c r="P16" i="3"/>
  <c r="P42" i="3"/>
  <c r="P38" i="3"/>
  <c r="P20" i="3"/>
  <c r="O23" i="3"/>
  <c r="P23" i="3"/>
  <c r="P25" i="3"/>
  <c r="O28" i="3"/>
  <c r="P28" i="3"/>
  <c r="P33" i="3"/>
  <c r="O7" i="3"/>
  <c r="O30" i="3"/>
  <c r="O41" i="3"/>
  <c r="O32" i="3"/>
  <c r="K32" i="3"/>
  <c r="O19" i="3"/>
  <c r="P19" i="3"/>
  <c r="I16" i="3"/>
  <c r="J16" i="3"/>
  <c r="K16" i="3"/>
  <c r="O13" i="3"/>
  <c r="O9" i="3"/>
  <c r="P8" i="3"/>
  <c r="O5" i="3"/>
  <c r="P4" i="3"/>
  <c r="P29" i="3"/>
  <c r="P7" i="3"/>
  <c r="P32" i="3"/>
</calcChain>
</file>

<file path=xl/sharedStrings.xml><?xml version="1.0" encoding="utf-8"?>
<sst xmlns="http://schemas.openxmlformats.org/spreadsheetml/2006/main" count="233" uniqueCount="40">
  <si>
    <t>szt.</t>
  </si>
  <si>
    <t>%</t>
  </si>
  <si>
    <t>ha</t>
  </si>
  <si>
    <t>-</t>
  </si>
  <si>
    <t>rok</t>
  </si>
  <si>
    <t>Cel</t>
  </si>
  <si>
    <t>Kod wskaźnika</t>
  </si>
  <si>
    <t>Wskaźniki</t>
  </si>
  <si>
    <t xml:space="preserve">Jednostka </t>
  </si>
  <si>
    <t>Rok</t>
  </si>
  <si>
    <t>Ogółem</t>
  </si>
  <si>
    <t>Cel główny</t>
  </si>
  <si>
    <t>R.100</t>
  </si>
  <si>
    <t>Realizacja</t>
  </si>
  <si>
    <t>Wartość docelowa</t>
  </si>
  <si>
    <t>Wartość bazowa</t>
  </si>
  <si>
    <t>Szacowana realizacja</t>
  </si>
  <si>
    <t>Cel szczegółowy: Wzrost innowacyjności i efektywności gospodarowania</t>
  </si>
  <si>
    <t>Cel szczegółowy: Poprawa atrakcyjności inwestycyjnej i spójności terytorialnej województwa</t>
  </si>
  <si>
    <t>P.61.1.2</t>
  </si>
  <si>
    <t>Oddziaływanie</t>
  </si>
  <si>
    <t>303 950,00</t>
  </si>
  <si>
    <t>Cel szczegółowy:
Poprawa warunków
życia poprzez
zachowanie i ochronę
środowiska
naturalnego oraz
zwiększenie bazy
społecznej
województwa</t>
  </si>
  <si>
    <t>7)  Przeciętne trwanie życia:</t>
  </si>
  <si>
    <t>7.1) - kobiety</t>
  </si>
  <si>
    <t>7.2) - mężczyźni</t>
  </si>
  <si>
    <t xml:space="preserve">2) Powierzchnia uzbrojonych terenów pod inwestycje </t>
  </si>
  <si>
    <t>bd</t>
  </si>
  <si>
    <t xml:space="preserve">
tyś. PLN</t>
  </si>
  <si>
    <t>Rezultat</t>
  </si>
  <si>
    <t>6) Wielkość nakładów na działalność innowacyjną</t>
  </si>
  <si>
    <t xml:space="preserve">1) Liczba nowo utworzonych miejsc pracy brutto, w tym: </t>
  </si>
  <si>
    <t>Realizacja (1)</t>
  </si>
  <si>
    <t>1.1.) kobiety (1)</t>
  </si>
  <si>
    <t>1.2) mężczyźni (1)</t>
  </si>
  <si>
    <t>3)Powierzchnia obszarów poddanych rewitalizacji (2)</t>
  </si>
  <si>
    <t>5) Liczba nowo utworzonych miejsc pracy netto (3)</t>
  </si>
  <si>
    <r>
      <t>4) Wpływ realizacji programu na zmianę PKB</t>
    </r>
    <r>
      <rPr>
        <b/>
        <sz val="9"/>
        <color theme="1"/>
        <rFont val="Myriad Pro"/>
        <family val="2"/>
      </rPr>
      <t xml:space="preserve"> </t>
    </r>
    <r>
      <rPr>
        <sz val="9"/>
        <color theme="1"/>
        <rFont val="Myriad Pro"/>
        <family val="2"/>
      </rPr>
      <t>(3)</t>
    </r>
  </si>
  <si>
    <t xml:space="preserve">
(1) Źródło wskaźnika: wartość wykazana przez beneficjenta  w ostatnim/aktualnym sprawozdaniu z trwałości. Wartość wskaźnika dotyczą mężczyzn stanowi różnicę pomiędzy wartością zrealizowaną miejsc pracy ogółem a wartością miejsc pracy wśród kobiet.
(2) Zarówno wartość zrealizowana, jak i szacowana zawiera wartości dotyczące Inicjatywy JESSICA, co do końca roku nie zostało uzupełnione w systemie (ze względu na techniczny brak możliwości). Wprowadzenie wskaźników do wniosku o płatność dot. Inicjatywy JESSICA zostało umożliwione w styczniu 2017 r. , natomiast  zmiany dokonane w lutym 2017 r.
Ponadto, wartość szacowana w KSI (SIMIK 2007-2013) jest mniejsza z uwagi na fakt, iż w projektach: RPZP.05.05.01-32-023/11, RPZP.05.05.01-32-002/11 wartość wskaźnika została zaokrąglona do pełnej liczby, natomiast w przypadku projektu: RPZP.06.06.01-32-030/11 omyłkowo nie została zaktualizowana wartość wskaźnika zrealizowana rok po zakończeniu realizacji projektu. Wartości wskaźników dla przedmiotowych projektów zostały uzupełnione w KSI (SIMIK 2007-2013) w styczniu 2017 r. 
(3)Źródło danych:  badania ewaluacyjne WARR:
- "Wyznaczenie modelem HERMIN wartości wskaźników celu głównego RPO WZ dla lat 2011, 2012 oraz szacowanej realizacji na lata 2013 i 2015", oraz 
- "Wyznaczenie modelem HERMIN wartości wskaźników celu głównego RPO WZ dla lat 2013, 2014 oraz  2015" 
</t>
  </si>
  <si>
    <r>
      <rPr>
        <b/>
        <sz val="12"/>
        <color indexed="8"/>
        <rFont val="Myriad Pro"/>
        <family val="2"/>
      </rPr>
      <t>Załącznik I</t>
    </r>
    <r>
      <rPr>
        <sz val="10"/>
        <color indexed="8"/>
        <rFont val="Myriad Pro"/>
        <family val="2"/>
      </rPr>
      <t xml:space="preserve">
</t>
    </r>
    <r>
      <rPr>
        <b/>
        <sz val="10"/>
        <color indexed="8"/>
        <rFont val="Myriad Pro"/>
        <family val="2"/>
      </rPr>
      <t>Tabela 1. Postęp fizyczny programu operacyjnego_końcowe</t>
    </r>
    <r>
      <rPr>
        <sz val="10"/>
        <color indexed="8"/>
        <rFont val="Myriad Pro"/>
        <family val="2"/>
      </rPr>
      <t xml:space="preserve">
Dane w tabeli pochodzą z RPO WZ na lata 2007 - 2013 zatwierdzonego przez Zarząd Województwa Zachodniopomorskiego uchwałą nr 307/16 z  24.02.2016 r.
Źródłem danych dla wskaźników obliczanych modelem Hermin (wskaźniki 4 i 5) jest badanie ewaluacyjne "Wyznaczenie modelem HERMIN wartości wskaźników celu głównego RPO WZ dla lat 2011, 2012 oraz szacowanej realizacji na lata 2013 i 2015".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</si>
</sst>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Myriad Pro"/>
      <family val="2"/>
    </font>
    <font>
      <b/>
      <sz val="12"/>
      <color indexed="8"/>
      <name val="Myriad Pro"/>
      <family val="2"/>
    </font>
    <font>
      <b/>
      <sz val="10"/>
      <color indexed="8"/>
      <name val="Myriad Pro"/>
      <family val="2"/>
    </font>
    <font>
      <sz val="10"/>
      <color theme="1"/>
      <name val="Myriad Pro"/>
      <family val="2"/>
    </font>
    <font>
      <b/>
      <sz val="10"/>
      <color theme="1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48">
    <xf numFmtId="0" fontId="0" fillId="0" borderId="0" xfId="0"/>
    <xf numFmtId="0" fontId="6" fillId="0" borderId="0" xfId="3" applyFont="1" applyFill="1" applyBorder="1" applyAlignment="1">
      <alignment vertical="top" wrapText="1" shrinkToFit="1"/>
    </xf>
    <xf numFmtId="0" fontId="7" fillId="0" borderId="0" xfId="3" applyFont="1" applyFill="1" applyBorder="1" applyAlignment="1">
      <alignment vertical="center" wrapText="1"/>
    </xf>
    <xf numFmtId="0" fontId="7" fillId="0" borderId="0" xfId="3" quotePrefix="1" applyFont="1" applyFill="1" applyBorder="1" applyAlignment="1">
      <alignment vertical="center" wrapText="1"/>
    </xf>
    <xf numFmtId="0" fontId="6" fillId="0" borderId="0" xfId="3" quotePrefix="1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6" fillId="0" borderId="0" xfId="0" applyFont="1" applyBorder="1"/>
    <xf numFmtId="0" fontId="6" fillId="0" borderId="0" xfId="0" applyFont="1"/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3" quotePrefix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0" borderId="0" xfId="0" applyFont="1"/>
    <xf numFmtId="0" fontId="8" fillId="3" borderId="9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3" fontId="8" fillId="3" borderId="11" xfId="3" applyNumberFormat="1" applyFont="1" applyFill="1" applyBorder="1" applyAlignment="1">
      <alignment horizontal="center" vertical="center" wrapText="1"/>
    </xf>
    <xf numFmtId="0" fontId="8" fillId="3" borderId="11" xfId="3" quotePrefix="1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3" quotePrefix="1" applyFont="1" applyFill="1" applyBorder="1" applyAlignment="1">
      <alignment horizontal="center" vertical="center" wrapText="1"/>
    </xf>
    <xf numFmtId="0" fontId="8" fillId="4" borderId="6" xfId="3" applyFont="1" applyFill="1" applyBorder="1" applyAlignment="1">
      <alignment vertical="center" wrapText="1"/>
    </xf>
    <xf numFmtId="0" fontId="8" fillId="4" borderId="7" xfId="3" applyFont="1" applyFill="1" applyBorder="1" applyAlignment="1">
      <alignment horizontal="center" vertical="center" wrapText="1"/>
    </xf>
    <xf numFmtId="0" fontId="8" fillId="4" borderId="8" xfId="3" applyFont="1" applyFill="1" applyBorder="1" applyAlignment="1">
      <alignment horizontal="center" vertical="center" wrapText="1"/>
    </xf>
    <xf numFmtId="0" fontId="8" fillId="4" borderId="9" xfId="3" applyFont="1" applyFill="1" applyBorder="1" applyAlignment="1">
      <alignment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center" vertical="center" wrapText="1"/>
    </xf>
    <xf numFmtId="2" fontId="8" fillId="4" borderId="11" xfId="3" applyNumberFormat="1" applyFont="1" applyFill="1" applyBorder="1" applyAlignment="1">
      <alignment horizontal="center" vertical="center" wrapText="1"/>
    </xf>
    <xf numFmtId="0" fontId="8" fillId="4" borderId="11" xfId="3" quotePrefix="1" applyFont="1" applyFill="1" applyBorder="1" applyAlignment="1">
      <alignment horizontal="center" vertical="center" wrapText="1"/>
    </xf>
    <xf numFmtId="3" fontId="8" fillId="4" borderId="11" xfId="3" applyNumberFormat="1" applyFont="1" applyFill="1" applyBorder="1" applyAlignment="1">
      <alignment horizontal="center" vertical="center" wrapText="1"/>
    </xf>
    <xf numFmtId="0" fontId="8" fillId="0" borderId="11" xfId="3" quotePrefix="1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4" borderId="10" xfId="3" quotePrefix="1" applyFont="1" applyFill="1" applyBorder="1" applyAlignment="1">
      <alignment horizontal="center" vertical="center" wrapText="1"/>
    </xf>
    <xf numFmtId="0" fontId="9" fillId="4" borderId="11" xfId="3" quotePrefix="1" applyFont="1" applyFill="1" applyBorder="1" applyAlignment="1">
      <alignment horizontal="center" vertical="center" wrapText="1"/>
    </xf>
    <xf numFmtId="3" fontId="8" fillId="4" borderId="11" xfId="3" quotePrefix="1" applyNumberFormat="1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8" fillId="4" borderId="14" xfId="3" applyFont="1" applyFill="1" applyBorder="1" applyAlignment="1">
      <alignment horizontal="center" vertical="center" wrapText="1"/>
    </xf>
    <xf numFmtId="0" fontId="8" fillId="4" borderId="14" xfId="3" quotePrefix="1" applyFont="1" applyFill="1" applyBorder="1" applyAlignment="1">
      <alignment horizontal="center" vertical="center" wrapText="1"/>
    </xf>
    <xf numFmtId="3" fontId="8" fillId="4" borderId="14" xfId="2" quotePrefix="1" applyNumberFormat="1" applyFont="1" applyFill="1" applyBorder="1" applyAlignment="1">
      <alignment horizontal="center" vertical="center"/>
    </xf>
    <xf numFmtId="3" fontId="8" fillId="4" borderId="14" xfId="2" applyNumberFormat="1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vertical="center" wrapText="1"/>
    </xf>
    <xf numFmtId="0" fontId="8" fillId="4" borderId="16" xfId="3" applyFont="1" applyFill="1" applyBorder="1" applyAlignment="1">
      <alignment vertical="center" wrapText="1"/>
    </xf>
    <xf numFmtId="0" fontId="8" fillId="4" borderId="17" xfId="3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horizontal="center" vertical="center" wrapText="1"/>
    </xf>
    <xf numFmtId="0" fontId="8" fillId="4" borderId="18" xfId="3" quotePrefix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 shrinkToFit="1"/>
    </xf>
    <xf numFmtId="10" fontId="8" fillId="0" borderId="0" xfId="0" applyNumberFormat="1" applyFont="1"/>
    <xf numFmtId="0" fontId="6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center" vertical="center"/>
    </xf>
    <xf numFmtId="3" fontId="8" fillId="5" borderId="19" xfId="3" applyNumberFormat="1" applyFont="1" applyFill="1" applyBorder="1" applyAlignment="1">
      <alignment horizontal="center" vertical="center" wrapText="1"/>
    </xf>
    <xf numFmtId="4" fontId="9" fillId="5" borderId="9" xfId="0" quotePrefix="1" applyNumberFormat="1" applyFont="1" applyFill="1" applyBorder="1" applyAlignment="1">
      <alignment horizontal="center" vertical="center"/>
    </xf>
    <xf numFmtId="0" fontId="8" fillId="5" borderId="20" xfId="3" quotePrefix="1" applyFont="1" applyFill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 wrapText="1"/>
    </xf>
    <xf numFmtId="0" fontId="8" fillId="5" borderId="19" xfId="3" quotePrefix="1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3" fontId="9" fillId="5" borderId="19" xfId="3" applyNumberFormat="1" applyFont="1" applyFill="1" applyBorder="1" applyAlignment="1">
      <alignment horizontal="center" vertical="center" wrapText="1"/>
    </xf>
    <xf numFmtId="3" fontId="9" fillId="5" borderId="20" xfId="3" quotePrefix="1" applyNumberFormat="1" applyFont="1" applyFill="1" applyBorder="1" applyAlignment="1">
      <alignment horizontal="center" vertical="center" wrapText="1"/>
    </xf>
    <xf numFmtId="4" fontId="9" fillId="5" borderId="12" xfId="0" quotePrefix="1" applyNumberFormat="1" applyFont="1" applyFill="1" applyBorder="1" applyAlignment="1">
      <alignment horizontal="center" vertical="center"/>
    </xf>
    <xf numFmtId="0" fontId="8" fillId="5" borderId="21" xfId="3" applyFont="1" applyFill="1" applyBorder="1" applyAlignment="1">
      <alignment horizontal="center" vertical="center" wrapText="1"/>
    </xf>
    <xf numFmtId="4" fontId="9" fillId="5" borderId="16" xfId="0" applyNumberFormat="1" applyFont="1" applyFill="1" applyBorder="1" applyAlignment="1">
      <alignment horizontal="center" vertical="center"/>
    </xf>
    <xf numFmtId="4" fontId="8" fillId="3" borderId="11" xfId="3" quotePrefix="1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0" fontId="9" fillId="4" borderId="15" xfId="3" quotePrefix="1" applyFont="1" applyFill="1" applyBorder="1" applyAlignment="1">
      <alignment horizontal="center" vertical="center" wrapText="1"/>
    </xf>
    <xf numFmtId="0" fontId="8" fillId="4" borderId="15" xfId="3" applyFont="1" applyFill="1" applyBorder="1" applyAlignment="1">
      <alignment horizontal="center" vertical="center" wrapText="1"/>
    </xf>
    <xf numFmtId="4" fontId="8" fillId="0" borderId="0" xfId="0" applyNumberFormat="1" applyFont="1"/>
    <xf numFmtId="3" fontId="8" fillId="0" borderId="0" xfId="0" applyNumberFormat="1" applyFont="1"/>
    <xf numFmtId="4" fontId="8" fillId="3" borderId="8" xfId="3" applyNumberFormat="1" applyFont="1" applyFill="1" applyBorder="1" applyAlignment="1">
      <alignment horizontal="center" vertical="center" wrapText="1"/>
    </xf>
    <xf numFmtId="4" fontId="9" fillId="3" borderId="8" xfId="3" applyNumberFormat="1" applyFont="1" applyFill="1" applyBorder="1" applyAlignment="1">
      <alignment horizontal="center" vertical="center" wrapText="1"/>
    </xf>
    <xf numFmtId="4" fontId="9" fillId="5" borderId="22" xfId="3" applyNumberFormat="1" applyFont="1" applyFill="1" applyBorder="1" applyAlignment="1">
      <alignment horizontal="center" vertical="center" wrapText="1"/>
    </xf>
    <xf numFmtId="4" fontId="8" fillId="3" borderId="11" xfId="3" applyNumberFormat="1" applyFont="1" applyFill="1" applyBorder="1" applyAlignment="1">
      <alignment horizontal="center" vertical="center" wrapText="1"/>
    </xf>
    <xf numFmtId="0" fontId="9" fillId="3" borderId="11" xfId="3" applyFont="1" applyFill="1" applyBorder="1" applyAlignment="1">
      <alignment horizontal="center" vertical="center" wrapText="1"/>
    </xf>
    <xf numFmtId="2" fontId="9" fillId="5" borderId="19" xfId="3" applyNumberFormat="1" applyFont="1" applyFill="1" applyBorder="1" applyAlignment="1">
      <alignment horizontal="center" vertical="center" wrapText="1"/>
    </xf>
    <xf numFmtId="4" fontId="9" fillId="5" borderId="19" xfId="3" applyNumberFormat="1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9" fillId="5" borderId="22" xfId="3" applyFont="1" applyFill="1" applyBorder="1" applyAlignment="1">
      <alignment horizontal="center" vertical="center" wrapText="1"/>
    </xf>
    <xf numFmtId="2" fontId="9" fillId="4" borderId="11" xfId="3" applyNumberFormat="1" applyFont="1" applyFill="1" applyBorder="1" applyAlignment="1">
      <alignment horizontal="center" vertical="center" wrapText="1"/>
    </xf>
    <xf numFmtId="0" fontId="9" fillId="3" borderId="25" xfId="3" quotePrefix="1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horizontal="center" vertical="center"/>
    </xf>
    <xf numFmtId="0" fontId="9" fillId="0" borderId="25" xfId="3" applyFont="1" applyFill="1" applyBorder="1" applyAlignment="1">
      <alignment horizontal="center" vertical="center" wrapText="1"/>
    </xf>
    <xf numFmtId="0" fontId="9" fillId="4" borderId="23" xfId="3" quotePrefix="1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 wrapText="1"/>
    </xf>
    <xf numFmtId="0" fontId="9" fillId="4" borderId="30" xfId="3" applyFont="1" applyFill="1" applyBorder="1" applyAlignment="1">
      <alignment horizontal="center" vertical="center" wrapText="1"/>
    </xf>
    <xf numFmtId="0" fontId="8" fillId="4" borderId="25" xfId="3" applyFont="1" applyFill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8" fillId="4" borderId="27" xfId="3" applyFont="1" applyFill="1" applyBorder="1" applyAlignment="1">
      <alignment horizontal="center" vertical="center" wrapText="1"/>
    </xf>
    <xf numFmtId="0" fontId="9" fillId="4" borderId="28" xfId="3" applyFont="1" applyFill="1" applyBorder="1" applyAlignment="1">
      <alignment horizontal="center" vertical="center" wrapText="1"/>
    </xf>
    <xf numFmtId="0" fontId="9" fillId="4" borderId="25" xfId="3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 wrapText="1"/>
    </xf>
    <xf numFmtId="0" fontId="8" fillId="4" borderId="15" xfId="3" quotePrefix="1" applyFont="1" applyFill="1" applyBorder="1" applyAlignment="1">
      <alignment horizontal="center" vertical="center" wrapText="1" shrinkToFit="1"/>
    </xf>
    <xf numFmtId="0" fontId="8" fillId="4" borderId="23" xfId="3" applyFont="1" applyFill="1" applyBorder="1" applyAlignment="1">
      <alignment horizontal="center" vertical="center" wrapText="1" shrinkToFit="1"/>
    </xf>
    <xf numFmtId="0" fontId="8" fillId="4" borderId="30" xfId="3" applyFont="1" applyFill="1" applyBorder="1" applyAlignment="1">
      <alignment horizontal="center" vertical="center" wrapText="1" shrinkToFit="1"/>
    </xf>
    <xf numFmtId="1" fontId="8" fillId="4" borderId="25" xfId="3" applyNumberFormat="1" applyFont="1" applyFill="1" applyBorder="1" applyAlignment="1">
      <alignment horizontal="center" vertical="center" wrapText="1"/>
    </xf>
    <xf numFmtId="1" fontId="8" fillId="4" borderId="26" xfId="3" applyNumberFormat="1" applyFont="1" applyFill="1" applyBorder="1" applyAlignment="1">
      <alignment horizontal="center" vertical="center" wrapText="1"/>
    </xf>
    <xf numFmtId="1" fontId="8" fillId="4" borderId="27" xfId="3" applyNumberFormat="1" applyFont="1" applyFill="1" applyBorder="1" applyAlignment="1">
      <alignment horizontal="center" vertical="center" wrapText="1"/>
    </xf>
    <xf numFmtId="49" fontId="8" fillId="4" borderId="25" xfId="3" applyNumberFormat="1" applyFont="1" applyFill="1" applyBorder="1" applyAlignment="1">
      <alignment horizontal="center" vertical="center" wrapText="1"/>
    </xf>
    <xf numFmtId="49" fontId="8" fillId="4" borderId="26" xfId="3" applyNumberFormat="1" applyFont="1" applyFill="1" applyBorder="1" applyAlignment="1">
      <alignment horizontal="center" vertical="center" wrapText="1"/>
    </xf>
    <xf numFmtId="49" fontId="8" fillId="4" borderId="27" xfId="3" applyNumberFormat="1" applyFont="1" applyFill="1" applyBorder="1" applyAlignment="1">
      <alignment horizontal="center" vertical="center" wrapText="1"/>
    </xf>
    <xf numFmtId="0" fontId="8" fillId="4" borderId="15" xfId="3" applyFont="1" applyFill="1" applyBorder="1" applyAlignment="1">
      <alignment horizontal="center" vertical="center" wrapText="1"/>
    </xf>
    <xf numFmtId="0" fontId="8" fillId="3" borderId="25" xfId="3" quotePrefix="1" applyFont="1" applyFill="1" applyBorder="1" applyAlignment="1">
      <alignment horizontal="center" vertical="center" wrapText="1"/>
    </xf>
    <xf numFmtId="0" fontId="8" fillId="3" borderId="25" xfId="3" applyFont="1" applyFill="1" applyBorder="1" applyAlignment="1">
      <alignment horizontal="center" vertical="center" wrapText="1"/>
    </xf>
    <xf numFmtId="0" fontId="8" fillId="4" borderId="30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wrapText="1"/>
    </xf>
    <xf numFmtId="0" fontId="7" fillId="0" borderId="8" xfId="3" applyFont="1" applyFill="1" applyBorder="1" applyAlignment="1">
      <alignment horizontal="center" wrapText="1"/>
    </xf>
    <xf numFmtId="0" fontId="7" fillId="0" borderId="32" xfId="3" applyFont="1" applyFill="1" applyBorder="1" applyAlignment="1">
      <alignment horizontal="center" wrapText="1"/>
    </xf>
    <xf numFmtId="0" fontId="8" fillId="3" borderId="19" xfId="3" applyFont="1" applyFill="1" applyBorder="1" applyAlignment="1">
      <alignment horizontal="center" vertical="center" wrapText="1"/>
    </xf>
    <xf numFmtId="0" fontId="8" fillId="3" borderId="26" xfId="3" applyFont="1" applyFill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/>
    </xf>
    <xf numFmtId="0" fontId="9" fillId="3" borderId="23" xfId="3" applyFont="1" applyFill="1" applyBorder="1" applyAlignment="1">
      <alignment horizontal="center" vertical="center"/>
    </xf>
    <xf numFmtId="0" fontId="8" fillId="3" borderId="30" xfId="3" applyFont="1" applyFill="1" applyBorder="1" applyAlignment="1">
      <alignment horizontal="center" vertical="center" wrapText="1"/>
    </xf>
    <xf numFmtId="0" fontId="9" fillId="3" borderId="15" xfId="3" quotePrefix="1" applyFont="1" applyFill="1" applyBorder="1" applyAlignment="1">
      <alignment horizontal="center" vertical="center"/>
    </xf>
    <xf numFmtId="0" fontId="8" fillId="3" borderId="15" xfId="3" applyFont="1" applyFill="1" applyBorder="1" applyAlignment="1">
      <alignment horizontal="center" vertical="center" wrapText="1"/>
    </xf>
    <xf numFmtId="0" fontId="9" fillId="3" borderId="25" xfId="3" applyFont="1" applyFill="1" applyBorder="1" applyAlignment="1">
      <alignment horizontal="center" vertical="center" wrapText="1"/>
    </xf>
    <xf numFmtId="0" fontId="9" fillId="3" borderId="29" xfId="3" applyFont="1" applyFill="1" applyBorder="1" applyAlignment="1">
      <alignment horizontal="center" vertical="center" wrapText="1"/>
    </xf>
    <xf numFmtId="0" fontId="9" fillId="3" borderId="15" xfId="3" applyFont="1" applyFill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 wrapText="1"/>
    </xf>
    <xf numFmtId="0" fontId="9" fillId="0" borderId="23" xfId="3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center" wrapText="1"/>
    </xf>
    <xf numFmtId="0" fontId="9" fillId="0" borderId="24" xfId="3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top" wrapText="1" shrinkToFit="1"/>
    </xf>
    <xf numFmtId="0" fontId="3" fillId="0" borderId="3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49" fontId="6" fillId="0" borderId="0" xfId="3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15" xfId="3" quotePrefix="1" applyFont="1" applyFill="1" applyBorder="1" applyAlignment="1">
      <alignment horizontal="center" vertical="center" wrapText="1"/>
    </xf>
    <xf numFmtId="0" fontId="8" fillId="4" borderId="25" xfId="3" quotePrefix="1" applyFont="1" applyFill="1" applyBorder="1" applyAlignment="1">
      <alignment horizontal="center" vertical="center" wrapText="1"/>
    </xf>
    <xf numFmtId="0" fontId="9" fillId="4" borderId="34" xfId="3" applyFont="1" applyFill="1" applyBorder="1" applyAlignment="1">
      <alignment horizontal="center" vertical="center" wrapText="1"/>
    </xf>
    <xf numFmtId="0" fontId="8" fillId="4" borderId="29" xfId="3" applyFont="1" applyFill="1" applyBorder="1" applyAlignment="1">
      <alignment horizontal="center" vertical="center" wrapText="1"/>
    </xf>
    <xf numFmtId="0" fontId="9" fillId="4" borderId="15" xfId="3" quotePrefix="1" applyFont="1" applyFill="1" applyBorder="1" applyAlignment="1">
      <alignment horizontal="center" vertical="center"/>
    </xf>
    <xf numFmtId="0" fontId="9" fillId="4" borderId="23" xfId="3" applyFont="1" applyFill="1" applyBorder="1" applyAlignment="1">
      <alignment horizontal="center" vertical="center"/>
    </xf>
    <xf numFmtId="0" fontId="9" fillId="4" borderId="30" xfId="3" applyFont="1" applyFill="1" applyBorder="1" applyAlignment="1">
      <alignment horizontal="center" vertical="center"/>
    </xf>
    <xf numFmtId="0" fontId="9" fillId="4" borderId="15" xfId="3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Normalny_Arkusz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tabSelected="1" zoomScale="110" zoomScaleNormal="110" workbookViewId="0">
      <pane ySplit="2" topLeftCell="A3" activePane="bottomLeft" state="frozen"/>
      <selection pane="bottomLeft" activeCell="C4" sqref="C4:C7"/>
    </sheetView>
  </sheetViews>
  <sheetFormatPr defaultRowHeight="12.75" x14ac:dyDescent="0.2"/>
  <cols>
    <col min="1" max="1" width="26.5703125" style="6" customWidth="1"/>
    <col min="2" max="2" width="14.5703125" style="6" customWidth="1"/>
    <col min="3" max="3" width="30.5703125" style="6" customWidth="1"/>
    <col min="4" max="4" width="9.85546875" style="6" customWidth="1"/>
    <col min="5" max="5" width="11" style="6" customWidth="1"/>
    <col min="6" max="8" width="9.140625" style="57"/>
    <col min="9" max="10" width="9.42578125" style="57" bestFit="1" customWidth="1"/>
    <col min="11" max="11" width="10.28515625" style="57" bestFit="1" customWidth="1"/>
    <col min="12" max="12" width="9.42578125" style="57" bestFit="1" customWidth="1"/>
    <col min="13" max="13" width="10.28515625" style="57" bestFit="1" customWidth="1"/>
    <col min="14" max="14" width="11" style="57" bestFit="1" customWidth="1"/>
    <col min="15" max="15" width="9.140625" style="57"/>
    <col min="16" max="16" width="9.140625" style="58"/>
    <col min="17" max="16384" width="9.140625" style="7"/>
  </cols>
  <sheetData>
    <row r="1" spans="1:18" ht="90.75" customHeight="1" thickBot="1" x14ac:dyDescent="0.25">
      <c r="A1" s="134" t="s">
        <v>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6"/>
    </row>
    <row r="2" spans="1:18" ht="13.5" thickBot="1" x14ac:dyDescent="0.25">
      <c r="A2" s="8" t="s">
        <v>5</v>
      </c>
      <c r="B2" s="9" t="s">
        <v>6</v>
      </c>
      <c r="C2" s="8" t="s">
        <v>7</v>
      </c>
      <c r="D2" s="8" t="s">
        <v>8</v>
      </c>
      <c r="E2" s="10" t="s">
        <v>9</v>
      </c>
      <c r="F2" s="11">
        <v>2007</v>
      </c>
      <c r="G2" s="12">
        <v>2008</v>
      </c>
      <c r="H2" s="12">
        <v>2009</v>
      </c>
      <c r="I2" s="12">
        <v>2010</v>
      </c>
      <c r="J2" s="12">
        <v>2011</v>
      </c>
      <c r="K2" s="12">
        <v>2012</v>
      </c>
      <c r="L2" s="12">
        <v>2013</v>
      </c>
      <c r="M2" s="12">
        <v>2014</v>
      </c>
      <c r="N2" s="13">
        <v>2015</v>
      </c>
      <c r="O2" s="59" t="s">
        <v>10</v>
      </c>
      <c r="P2" s="60" t="s">
        <v>1</v>
      </c>
    </row>
    <row r="3" spans="1:18" ht="13.5" customHeight="1" x14ac:dyDescent="0.2">
      <c r="A3" s="114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</row>
    <row r="4" spans="1:18" s="20" customFormat="1" ht="12" x14ac:dyDescent="0.2">
      <c r="A4" s="120" t="s">
        <v>11</v>
      </c>
      <c r="B4" s="121" t="s">
        <v>12</v>
      </c>
      <c r="C4" s="122" t="s">
        <v>31</v>
      </c>
      <c r="D4" s="122" t="s">
        <v>0</v>
      </c>
      <c r="E4" s="17" t="s">
        <v>13</v>
      </c>
      <c r="F4" s="18">
        <v>0</v>
      </c>
      <c r="G4" s="19">
        <v>0</v>
      </c>
      <c r="H4" s="79">
        <v>19.5</v>
      </c>
      <c r="I4" s="79">
        <v>280.13</v>
      </c>
      <c r="J4" s="79">
        <v>886.64</v>
      </c>
      <c r="K4" s="79">
        <v>1387.8</v>
      </c>
      <c r="L4" s="79">
        <v>1897.65</v>
      </c>
      <c r="M4" s="79">
        <v>2226.4</v>
      </c>
      <c r="N4" s="80">
        <v>3137.76</v>
      </c>
      <c r="O4" s="81">
        <f>N4</f>
        <v>3137.76</v>
      </c>
      <c r="P4" s="61">
        <f>O4/O5*100</f>
        <v>116.21333333333335</v>
      </c>
      <c r="R4" s="77"/>
    </row>
    <row r="5" spans="1:18" s="20" customFormat="1" ht="24" x14ac:dyDescent="0.2">
      <c r="A5" s="90"/>
      <c r="B5" s="121"/>
      <c r="C5" s="112"/>
      <c r="D5" s="112"/>
      <c r="E5" s="21" t="s">
        <v>14</v>
      </c>
      <c r="F5" s="22" t="s">
        <v>3</v>
      </c>
      <c r="G5" s="23" t="s">
        <v>3</v>
      </c>
      <c r="H5" s="23" t="s">
        <v>3</v>
      </c>
      <c r="I5" s="23">
        <v>542</v>
      </c>
      <c r="J5" s="23" t="s">
        <v>3</v>
      </c>
      <c r="K5" s="23" t="s">
        <v>3</v>
      </c>
      <c r="L5" s="24">
        <v>1782</v>
      </c>
      <c r="M5" s="23" t="s">
        <v>3</v>
      </c>
      <c r="N5" s="24">
        <v>2700</v>
      </c>
      <c r="O5" s="62">
        <f>N5</f>
        <v>2700</v>
      </c>
      <c r="P5" s="63" t="s">
        <v>3</v>
      </c>
    </row>
    <row r="6" spans="1:18" s="20" customFormat="1" ht="24" x14ac:dyDescent="0.2">
      <c r="A6" s="90"/>
      <c r="B6" s="121"/>
      <c r="C6" s="112"/>
      <c r="D6" s="112"/>
      <c r="E6" s="21" t="s">
        <v>15</v>
      </c>
      <c r="F6" s="117">
        <v>0</v>
      </c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8" s="20" customFormat="1" ht="24" x14ac:dyDescent="0.2">
      <c r="A7" s="90"/>
      <c r="B7" s="120"/>
      <c r="C7" s="112"/>
      <c r="D7" s="112"/>
      <c r="E7" s="21" t="s">
        <v>16</v>
      </c>
      <c r="F7" s="22" t="s">
        <v>3</v>
      </c>
      <c r="G7" s="23" t="s">
        <v>3</v>
      </c>
      <c r="H7" s="73">
        <v>191.75</v>
      </c>
      <c r="I7" s="73">
        <v>842.75</v>
      </c>
      <c r="J7" s="82">
        <v>1496.25</v>
      </c>
      <c r="K7" s="82">
        <v>2097.0300000000002</v>
      </c>
      <c r="L7" s="82">
        <v>2472.81</v>
      </c>
      <c r="M7" s="82">
        <v>2866.1</v>
      </c>
      <c r="N7" s="82">
        <v>3380.35</v>
      </c>
      <c r="O7" s="65">
        <f>N7</f>
        <v>3380.35</v>
      </c>
      <c r="P7" s="61">
        <f>O7/O5*100</f>
        <v>125.19814814814814</v>
      </c>
    </row>
    <row r="8" spans="1:18" s="20" customFormat="1" ht="12" x14ac:dyDescent="0.2">
      <c r="A8" s="90"/>
      <c r="B8" s="123" t="s">
        <v>3</v>
      </c>
      <c r="C8" s="111" t="s">
        <v>33</v>
      </c>
      <c r="D8" s="112" t="s">
        <v>0</v>
      </c>
      <c r="E8" s="21" t="s">
        <v>13</v>
      </c>
      <c r="F8" s="22">
        <v>0</v>
      </c>
      <c r="G8" s="23">
        <v>0</v>
      </c>
      <c r="H8" s="23">
        <v>2.75</v>
      </c>
      <c r="I8" s="82">
        <v>52.625</v>
      </c>
      <c r="J8" s="82">
        <v>182.785</v>
      </c>
      <c r="K8" s="82">
        <v>344.91500000000002</v>
      </c>
      <c r="L8" s="82">
        <v>457.26499999999999</v>
      </c>
      <c r="M8" s="82">
        <v>565.26499999999999</v>
      </c>
      <c r="N8" s="83">
        <v>633.76499999999999</v>
      </c>
      <c r="O8" s="84">
        <f>N8</f>
        <v>633.76499999999999</v>
      </c>
      <c r="P8" s="63">
        <f>O8/O9*100</f>
        <v>46.945555555555558</v>
      </c>
      <c r="Q8" s="56"/>
    </row>
    <row r="9" spans="1:18" s="20" customFormat="1" ht="24" x14ac:dyDescent="0.2">
      <c r="A9" s="90"/>
      <c r="B9" s="121"/>
      <c r="C9" s="112"/>
      <c r="D9" s="112"/>
      <c r="E9" s="21" t="s">
        <v>14</v>
      </c>
      <c r="F9" s="22" t="s">
        <v>3</v>
      </c>
      <c r="G9" s="23" t="s">
        <v>3</v>
      </c>
      <c r="H9" s="23" t="s">
        <v>3</v>
      </c>
      <c r="I9" s="23">
        <v>271</v>
      </c>
      <c r="J9" s="23" t="s">
        <v>3</v>
      </c>
      <c r="K9" s="23" t="s">
        <v>3</v>
      </c>
      <c r="L9" s="23">
        <v>891</v>
      </c>
      <c r="M9" s="23" t="s">
        <v>3</v>
      </c>
      <c r="N9" s="24">
        <v>1350</v>
      </c>
      <c r="O9" s="62">
        <f>N9</f>
        <v>1350</v>
      </c>
      <c r="P9" s="63" t="s">
        <v>3</v>
      </c>
      <c r="Q9" s="77"/>
    </row>
    <row r="10" spans="1:18" s="20" customFormat="1" ht="24" x14ac:dyDescent="0.2">
      <c r="A10" s="90"/>
      <c r="B10" s="121"/>
      <c r="C10" s="112"/>
      <c r="D10" s="112"/>
      <c r="E10" s="21" t="s">
        <v>15</v>
      </c>
      <c r="F10" s="117">
        <v>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9"/>
    </row>
    <row r="11" spans="1:18" s="20" customFormat="1" ht="24" x14ac:dyDescent="0.2">
      <c r="A11" s="90"/>
      <c r="B11" s="121"/>
      <c r="C11" s="124"/>
      <c r="D11" s="124"/>
      <c r="E11" s="26" t="s">
        <v>16</v>
      </c>
      <c r="F11" s="27" t="s">
        <v>3</v>
      </c>
      <c r="G11" s="28" t="s">
        <v>3</v>
      </c>
      <c r="H11" s="28" t="s">
        <v>3</v>
      </c>
      <c r="I11" s="29" t="s">
        <v>3</v>
      </c>
      <c r="J11" s="29" t="s">
        <v>3</v>
      </c>
      <c r="K11" s="29" t="s">
        <v>3</v>
      </c>
      <c r="L11" s="29" t="s">
        <v>3</v>
      </c>
      <c r="M11" s="29" t="s">
        <v>3</v>
      </c>
      <c r="N11" s="29" t="s">
        <v>3</v>
      </c>
      <c r="O11" s="64" t="s">
        <v>3</v>
      </c>
      <c r="P11" s="63" t="s">
        <v>3</v>
      </c>
    </row>
    <row r="12" spans="1:18" s="20" customFormat="1" ht="12" x14ac:dyDescent="0.2">
      <c r="A12" s="90"/>
      <c r="B12" s="89" t="s">
        <v>3</v>
      </c>
      <c r="C12" s="111" t="s">
        <v>34</v>
      </c>
      <c r="D12" s="112" t="s">
        <v>0</v>
      </c>
      <c r="E12" s="21" t="s">
        <v>13</v>
      </c>
      <c r="F12" s="22">
        <v>0</v>
      </c>
      <c r="G12" s="23">
        <v>0</v>
      </c>
      <c r="H12" s="82">
        <f>H4-H8</f>
        <v>16.75</v>
      </c>
      <c r="I12" s="82">
        <f t="shared" ref="I12:N12" si="0">I4-I8</f>
        <v>227.505</v>
      </c>
      <c r="J12" s="82">
        <f t="shared" si="0"/>
        <v>703.85500000000002</v>
      </c>
      <c r="K12" s="82">
        <f t="shared" si="0"/>
        <v>1042.885</v>
      </c>
      <c r="L12" s="82">
        <f t="shared" si="0"/>
        <v>1440.3850000000002</v>
      </c>
      <c r="M12" s="82">
        <f t="shared" si="0"/>
        <v>1661.1350000000002</v>
      </c>
      <c r="N12" s="82">
        <f t="shared" si="0"/>
        <v>2503.9950000000003</v>
      </c>
      <c r="O12" s="85">
        <f>N12</f>
        <v>2503.9950000000003</v>
      </c>
      <c r="P12" s="61">
        <f>O12/O13*100</f>
        <v>185.48111111111115</v>
      </c>
    </row>
    <row r="13" spans="1:18" s="20" customFormat="1" ht="24" x14ac:dyDescent="0.2">
      <c r="A13" s="90"/>
      <c r="B13" s="90"/>
      <c r="C13" s="112"/>
      <c r="D13" s="112"/>
      <c r="E13" s="21" t="s">
        <v>14</v>
      </c>
      <c r="F13" s="22" t="s">
        <v>3</v>
      </c>
      <c r="G13" s="23" t="s">
        <v>3</v>
      </c>
      <c r="H13" s="23" t="s">
        <v>3</v>
      </c>
      <c r="I13" s="23">
        <v>271</v>
      </c>
      <c r="J13" s="23" t="s">
        <v>3</v>
      </c>
      <c r="K13" s="23" t="s">
        <v>3</v>
      </c>
      <c r="L13" s="23">
        <v>891</v>
      </c>
      <c r="M13" s="23" t="s">
        <v>3</v>
      </c>
      <c r="N13" s="24">
        <v>1350</v>
      </c>
      <c r="O13" s="62">
        <f>N13</f>
        <v>1350</v>
      </c>
      <c r="P13" s="63" t="s">
        <v>3</v>
      </c>
    </row>
    <row r="14" spans="1:18" s="20" customFormat="1" ht="24" x14ac:dyDescent="0.2">
      <c r="A14" s="90"/>
      <c r="B14" s="90"/>
      <c r="C14" s="112"/>
      <c r="D14" s="112"/>
      <c r="E14" s="21" t="s">
        <v>15</v>
      </c>
      <c r="F14" s="112">
        <v>0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9"/>
    </row>
    <row r="15" spans="1:18" s="20" customFormat="1" ht="24" x14ac:dyDescent="0.2">
      <c r="A15" s="90"/>
      <c r="B15" s="90"/>
      <c r="C15" s="112"/>
      <c r="D15" s="112"/>
      <c r="E15" s="21" t="s">
        <v>16</v>
      </c>
      <c r="F15" s="22" t="s">
        <v>3</v>
      </c>
      <c r="G15" s="23" t="s">
        <v>3</v>
      </c>
      <c r="H15" s="23" t="s">
        <v>3</v>
      </c>
      <c r="I15" s="25" t="s">
        <v>3</v>
      </c>
      <c r="J15" s="25" t="s">
        <v>3</v>
      </c>
      <c r="K15" s="25" t="s">
        <v>3</v>
      </c>
      <c r="L15" s="25" t="s">
        <v>3</v>
      </c>
      <c r="M15" s="25" t="s">
        <v>3</v>
      </c>
      <c r="N15" s="25" t="s">
        <v>3</v>
      </c>
      <c r="O15" s="66" t="s">
        <v>3</v>
      </c>
      <c r="P15" s="63" t="s">
        <v>3</v>
      </c>
    </row>
    <row r="16" spans="1:18" s="20" customFormat="1" ht="15" customHeight="1" x14ac:dyDescent="0.2">
      <c r="A16" s="91" t="s">
        <v>17</v>
      </c>
      <c r="B16" s="92" t="s">
        <v>3</v>
      </c>
      <c r="C16" s="113" t="s">
        <v>26</v>
      </c>
      <c r="D16" s="113" t="s">
        <v>2</v>
      </c>
      <c r="E16" s="30" t="s">
        <v>13</v>
      </c>
      <c r="F16" s="31">
        <v>0</v>
      </c>
      <c r="G16" s="32">
        <v>0</v>
      </c>
      <c r="H16" s="32">
        <v>332.15</v>
      </c>
      <c r="I16" s="32">
        <f>H16+40</f>
        <v>372.15</v>
      </c>
      <c r="J16" s="32">
        <f>I16</f>
        <v>372.15</v>
      </c>
      <c r="K16" s="32">
        <f>J16</f>
        <v>372.15</v>
      </c>
      <c r="L16" s="32">
        <v>380.62</v>
      </c>
      <c r="M16" s="32">
        <v>507.66</v>
      </c>
      <c r="N16" s="86">
        <v>710.58</v>
      </c>
      <c r="O16" s="87">
        <f>N16</f>
        <v>710.58</v>
      </c>
      <c r="P16" s="61">
        <f>O16/O17*100</f>
        <v>203.02285714285716</v>
      </c>
    </row>
    <row r="17" spans="1:16" s="20" customFormat="1" ht="15" customHeight="1" x14ac:dyDescent="0.2">
      <c r="A17" s="91"/>
      <c r="B17" s="93"/>
      <c r="C17" s="95"/>
      <c r="D17" s="95"/>
      <c r="E17" s="33" t="s">
        <v>14</v>
      </c>
      <c r="F17" s="34" t="s">
        <v>3</v>
      </c>
      <c r="G17" s="35" t="s">
        <v>3</v>
      </c>
      <c r="H17" s="35" t="s">
        <v>3</v>
      </c>
      <c r="I17" s="35">
        <v>70</v>
      </c>
      <c r="J17" s="35" t="s">
        <v>3</v>
      </c>
      <c r="K17" s="35" t="s">
        <v>3</v>
      </c>
      <c r="L17" s="35">
        <v>231</v>
      </c>
      <c r="M17" s="35" t="s">
        <v>3</v>
      </c>
      <c r="N17" s="35">
        <v>350</v>
      </c>
      <c r="O17" s="67">
        <v>350</v>
      </c>
      <c r="P17" s="63" t="s">
        <v>3</v>
      </c>
    </row>
    <row r="18" spans="1:16" s="20" customFormat="1" ht="15" customHeight="1" x14ac:dyDescent="0.2">
      <c r="A18" s="91"/>
      <c r="B18" s="93"/>
      <c r="C18" s="95"/>
      <c r="D18" s="95"/>
      <c r="E18" s="33" t="s">
        <v>15</v>
      </c>
      <c r="F18" s="95">
        <v>0</v>
      </c>
      <c r="G18" s="96"/>
      <c r="H18" s="96"/>
      <c r="I18" s="96"/>
      <c r="J18" s="96"/>
      <c r="K18" s="96"/>
      <c r="L18" s="96"/>
      <c r="M18" s="96"/>
      <c r="N18" s="96"/>
      <c r="O18" s="96"/>
      <c r="P18" s="97"/>
    </row>
    <row r="19" spans="1:16" s="20" customFormat="1" ht="24" x14ac:dyDescent="0.2">
      <c r="A19" s="91"/>
      <c r="B19" s="94"/>
      <c r="C19" s="95"/>
      <c r="D19" s="95"/>
      <c r="E19" s="33" t="s">
        <v>16</v>
      </c>
      <c r="F19" s="34" t="s">
        <v>3</v>
      </c>
      <c r="G19" s="35" t="s">
        <v>3</v>
      </c>
      <c r="H19" s="35">
        <v>332.15</v>
      </c>
      <c r="I19" s="35">
        <v>372.15</v>
      </c>
      <c r="J19" s="36">
        <v>372.15</v>
      </c>
      <c r="K19" s="36">
        <v>507.67</v>
      </c>
      <c r="L19" s="36">
        <v>507.67</v>
      </c>
      <c r="M19" s="36">
        <v>690.71</v>
      </c>
      <c r="N19" s="88">
        <v>710.58</v>
      </c>
      <c r="O19" s="84">
        <f>N19</f>
        <v>710.58</v>
      </c>
      <c r="P19" s="61">
        <f>O19/O17*100</f>
        <v>203.02285714285716</v>
      </c>
    </row>
    <row r="20" spans="1:16" s="20" customFormat="1" ht="12" x14ac:dyDescent="0.2">
      <c r="A20" s="125" t="s">
        <v>18</v>
      </c>
      <c r="B20" s="127" t="s">
        <v>19</v>
      </c>
      <c r="C20" s="112" t="s">
        <v>35</v>
      </c>
      <c r="D20" s="112" t="s">
        <v>2</v>
      </c>
      <c r="E20" s="21" t="s">
        <v>13</v>
      </c>
      <c r="F20" s="22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0.33</v>
      </c>
      <c r="L20" s="23">
        <v>0.33</v>
      </c>
      <c r="M20" s="23">
        <v>3.51</v>
      </c>
      <c r="N20" s="23">
        <v>40.22</v>
      </c>
      <c r="O20" s="65">
        <f>N20</f>
        <v>40.22</v>
      </c>
      <c r="P20" s="61">
        <f>O20/O21*100</f>
        <v>640.44585987261144</v>
      </c>
    </row>
    <row r="21" spans="1:16" s="20" customFormat="1" ht="24" x14ac:dyDescent="0.2">
      <c r="A21" s="125"/>
      <c r="B21" s="128"/>
      <c r="C21" s="112"/>
      <c r="D21" s="112"/>
      <c r="E21" s="21" t="s">
        <v>14</v>
      </c>
      <c r="F21" s="22" t="s">
        <v>3</v>
      </c>
      <c r="G21" s="23" t="s">
        <v>3</v>
      </c>
      <c r="H21" s="23" t="s">
        <v>3</v>
      </c>
      <c r="I21" s="23">
        <v>1.32</v>
      </c>
      <c r="J21" s="23" t="s">
        <v>3</v>
      </c>
      <c r="K21" s="23" t="s">
        <v>3</v>
      </c>
      <c r="L21" s="23">
        <v>3.46</v>
      </c>
      <c r="M21" s="23" t="s">
        <v>3</v>
      </c>
      <c r="N21" s="23">
        <v>6.28</v>
      </c>
      <c r="O21" s="67">
        <v>6.28</v>
      </c>
      <c r="P21" s="63" t="s">
        <v>3</v>
      </c>
    </row>
    <row r="22" spans="1:16" s="20" customFormat="1" ht="24" x14ac:dyDescent="0.2">
      <c r="A22" s="125"/>
      <c r="B22" s="128"/>
      <c r="C22" s="112"/>
      <c r="D22" s="112"/>
      <c r="E22" s="21" t="s">
        <v>15</v>
      </c>
      <c r="F22" s="112">
        <v>0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9"/>
    </row>
    <row r="23" spans="1:16" s="20" customFormat="1" ht="24.75" thickBot="1" x14ac:dyDescent="0.25">
      <c r="A23" s="126"/>
      <c r="B23" s="129"/>
      <c r="C23" s="112"/>
      <c r="D23" s="112"/>
      <c r="E23" s="21" t="s">
        <v>16</v>
      </c>
      <c r="F23" s="22" t="s">
        <v>3</v>
      </c>
      <c r="G23" s="23" t="s">
        <v>3</v>
      </c>
      <c r="H23" s="23">
        <v>0.33</v>
      </c>
      <c r="I23" s="23">
        <v>0.33</v>
      </c>
      <c r="J23" s="23">
        <v>0.33</v>
      </c>
      <c r="K23" s="23">
        <v>0.33</v>
      </c>
      <c r="L23" s="23">
        <v>9.58</v>
      </c>
      <c r="M23" s="23">
        <v>21.07</v>
      </c>
      <c r="N23" s="23">
        <v>27.25</v>
      </c>
      <c r="O23" s="65">
        <f>N23</f>
        <v>27.25</v>
      </c>
      <c r="P23" s="61">
        <f>O23/O21*100</f>
        <v>433.91719745222923</v>
      </c>
    </row>
    <row r="24" spans="1:16" s="20" customFormat="1" thickBot="1" x14ac:dyDescent="0.25">
      <c r="A24" s="130" t="s">
        <v>20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6" s="20" customFormat="1" ht="12" x14ac:dyDescent="0.2">
      <c r="A25" s="98" t="s">
        <v>11</v>
      </c>
      <c r="B25" s="101" t="s">
        <v>3</v>
      </c>
      <c r="C25" s="95" t="s">
        <v>37</v>
      </c>
      <c r="D25" s="95" t="s">
        <v>1</v>
      </c>
      <c r="E25" s="33" t="s">
        <v>13</v>
      </c>
      <c r="F25" s="34">
        <v>0</v>
      </c>
      <c r="G25" s="35">
        <v>0</v>
      </c>
      <c r="H25" s="35">
        <v>0.13</v>
      </c>
      <c r="I25" s="35">
        <v>1.3</v>
      </c>
      <c r="J25" s="35">
        <v>2.09</v>
      </c>
      <c r="K25" s="35">
        <v>2.52</v>
      </c>
      <c r="L25" s="37">
        <v>2.44</v>
      </c>
      <c r="M25" s="35">
        <v>2.08</v>
      </c>
      <c r="N25" s="35">
        <v>2.6</v>
      </c>
      <c r="O25" s="65">
        <f>N25</f>
        <v>2.6</v>
      </c>
      <c r="P25" s="61">
        <f>O25/O26*100</f>
        <v>247.61904761904762</v>
      </c>
    </row>
    <row r="26" spans="1:16" s="20" customFormat="1" ht="24" x14ac:dyDescent="0.2">
      <c r="A26" s="99"/>
      <c r="B26" s="102"/>
      <c r="C26" s="95"/>
      <c r="D26" s="95"/>
      <c r="E26" s="33" t="s">
        <v>14</v>
      </c>
      <c r="F26" s="34" t="s">
        <v>3</v>
      </c>
      <c r="G26" s="35" t="s">
        <v>3</v>
      </c>
      <c r="H26" s="35" t="s">
        <v>3</v>
      </c>
      <c r="I26" s="35">
        <v>0.61</v>
      </c>
      <c r="J26" s="35" t="s">
        <v>3</v>
      </c>
      <c r="K26" s="35" t="s">
        <v>3</v>
      </c>
      <c r="L26" s="35">
        <v>1.77</v>
      </c>
      <c r="M26" s="35"/>
      <c r="N26" s="35">
        <v>1.05</v>
      </c>
      <c r="O26" s="67">
        <v>1.05</v>
      </c>
      <c r="P26" s="63" t="s">
        <v>3</v>
      </c>
    </row>
    <row r="27" spans="1:16" s="20" customFormat="1" ht="24" x14ac:dyDescent="0.2">
      <c r="A27" s="99"/>
      <c r="B27" s="102"/>
      <c r="C27" s="95"/>
      <c r="D27" s="95"/>
      <c r="E27" s="33" t="s">
        <v>15</v>
      </c>
      <c r="F27" s="104">
        <v>0</v>
      </c>
      <c r="G27" s="105"/>
      <c r="H27" s="105"/>
      <c r="I27" s="105"/>
      <c r="J27" s="105"/>
      <c r="K27" s="105"/>
      <c r="L27" s="105"/>
      <c r="M27" s="105"/>
      <c r="N27" s="105"/>
      <c r="O27" s="105"/>
      <c r="P27" s="106"/>
    </row>
    <row r="28" spans="1:16" s="20" customFormat="1" ht="24" x14ac:dyDescent="0.2">
      <c r="A28" s="99"/>
      <c r="B28" s="103"/>
      <c r="C28" s="95"/>
      <c r="D28" s="95"/>
      <c r="E28" s="33" t="s">
        <v>16</v>
      </c>
      <c r="F28" s="34" t="s">
        <v>3</v>
      </c>
      <c r="G28" s="35" t="s">
        <v>3</v>
      </c>
      <c r="H28" s="35" t="s">
        <v>3</v>
      </c>
      <c r="I28" s="35">
        <v>1.39</v>
      </c>
      <c r="J28" s="37" t="s">
        <v>3</v>
      </c>
      <c r="K28" s="37" t="s">
        <v>3</v>
      </c>
      <c r="L28" s="35">
        <v>3.23</v>
      </c>
      <c r="M28" s="37" t="s">
        <v>3</v>
      </c>
      <c r="N28" s="35">
        <v>3.73</v>
      </c>
      <c r="O28" s="65">
        <f>N28</f>
        <v>3.73</v>
      </c>
      <c r="P28" s="61">
        <f>O28/O26*100</f>
        <v>355.23809523809524</v>
      </c>
    </row>
    <row r="29" spans="1:16" s="20" customFormat="1" ht="12" x14ac:dyDescent="0.2">
      <c r="A29" s="99"/>
      <c r="B29" s="144" t="s">
        <v>3</v>
      </c>
      <c r="C29" s="95" t="s">
        <v>36</v>
      </c>
      <c r="D29" s="95" t="s">
        <v>0</v>
      </c>
      <c r="E29" s="33" t="s">
        <v>13</v>
      </c>
      <c r="F29" s="34">
        <v>0</v>
      </c>
      <c r="G29" s="35">
        <v>10</v>
      </c>
      <c r="H29" s="38">
        <v>270</v>
      </c>
      <c r="I29" s="38">
        <v>5550</v>
      </c>
      <c r="J29" s="38">
        <v>8680</v>
      </c>
      <c r="K29" s="38">
        <v>9940</v>
      </c>
      <c r="L29" s="37">
        <v>9080</v>
      </c>
      <c r="M29" s="35">
        <v>7570</v>
      </c>
      <c r="N29" s="35">
        <v>9870</v>
      </c>
      <c r="O29" s="68">
        <f>N29</f>
        <v>9870</v>
      </c>
      <c r="P29" s="61">
        <f>O29/O30*100</f>
        <v>229.85561248253376</v>
      </c>
    </row>
    <row r="30" spans="1:16" s="20" customFormat="1" ht="24" x14ac:dyDescent="0.2">
      <c r="A30" s="99"/>
      <c r="B30" s="145"/>
      <c r="C30" s="95"/>
      <c r="D30" s="95"/>
      <c r="E30" s="33" t="s">
        <v>14</v>
      </c>
      <c r="F30" s="34" t="s">
        <v>3</v>
      </c>
      <c r="G30" s="35" t="s">
        <v>3</v>
      </c>
      <c r="H30" s="35" t="s">
        <v>3</v>
      </c>
      <c r="I30" s="38">
        <v>5814</v>
      </c>
      <c r="J30" s="35" t="s">
        <v>3</v>
      </c>
      <c r="K30" s="35" t="s">
        <v>3</v>
      </c>
      <c r="L30" s="38">
        <v>8596</v>
      </c>
      <c r="M30" s="35" t="s">
        <v>3</v>
      </c>
      <c r="N30" s="35">
        <v>4294</v>
      </c>
      <c r="O30" s="67">
        <f>N30</f>
        <v>4294</v>
      </c>
      <c r="P30" s="63" t="s">
        <v>3</v>
      </c>
    </row>
    <row r="31" spans="1:16" s="20" customFormat="1" ht="24" x14ac:dyDescent="0.2">
      <c r="A31" s="99"/>
      <c r="B31" s="145"/>
      <c r="C31" s="95"/>
      <c r="D31" s="95"/>
      <c r="E31" s="33" t="s">
        <v>15</v>
      </c>
      <c r="F31" s="95">
        <v>0</v>
      </c>
      <c r="G31" s="96"/>
      <c r="H31" s="96"/>
      <c r="I31" s="96"/>
      <c r="J31" s="96"/>
      <c r="K31" s="96"/>
      <c r="L31" s="96"/>
      <c r="M31" s="96"/>
      <c r="N31" s="96"/>
      <c r="O31" s="96"/>
      <c r="P31" s="97"/>
    </row>
    <row r="32" spans="1:16" s="20" customFormat="1" ht="24.75" thickBot="1" x14ac:dyDescent="0.25">
      <c r="A32" s="100"/>
      <c r="B32" s="146"/>
      <c r="C32" s="95"/>
      <c r="D32" s="95"/>
      <c r="E32" s="33" t="s">
        <v>16</v>
      </c>
      <c r="F32" s="34" t="s">
        <v>3</v>
      </c>
      <c r="G32" s="35" t="s">
        <v>3</v>
      </c>
      <c r="H32" s="35" t="s">
        <v>3</v>
      </c>
      <c r="I32" s="35">
        <v>6140</v>
      </c>
      <c r="J32" s="39" t="s">
        <v>3</v>
      </c>
      <c r="K32" s="40" t="str">
        <f>J32</f>
        <v>-</v>
      </c>
      <c r="L32" s="35">
        <v>12470</v>
      </c>
      <c r="M32" s="37" t="s">
        <v>3</v>
      </c>
      <c r="N32" s="35">
        <v>14070</v>
      </c>
      <c r="O32" s="67">
        <f>N32</f>
        <v>14070</v>
      </c>
      <c r="P32" s="61">
        <f>O32/O30*100</f>
        <v>327.66651141127153</v>
      </c>
    </row>
    <row r="33" spans="1:21" s="20" customFormat="1" ht="12" x14ac:dyDescent="0.2">
      <c r="A33" s="99" t="s">
        <v>17</v>
      </c>
      <c r="B33" s="140" t="s">
        <v>3</v>
      </c>
      <c r="C33" s="95" t="s">
        <v>30</v>
      </c>
      <c r="D33" s="95" t="s">
        <v>28</v>
      </c>
      <c r="E33" s="33" t="s">
        <v>32</v>
      </c>
      <c r="F33" s="41" t="s">
        <v>3</v>
      </c>
      <c r="G33" s="37" t="s">
        <v>3</v>
      </c>
      <c r="H33" s="42" t="s">
        <v>3</v>
      </c>
      <c r="I33" s="43">
        <v>594278</v>
      </c>
      <c r="J33" s="38">
        <v>659920</v>
      </c>
      <c r="K33" s="38">
        <v>1050263</v>
      </c>
      <c r="L33" s="38">
        <v>920890</v>
      </c>
      <c r="M33" s="38">
        <v>1038191</v>
      </c>
      <c r="N33" s="74">
        <v>1641611</v>
      </c>
      <c r="O33" s="68">
        <f>N33</f>
        <v>1641611</v>
      </c>
      <c r="P33" s="61">
        <f>O33/O34*100</f>
        <v>207.28327640741702</v>
      </c>
    </row>
    <row r="34" spans="1:21" s="20" customFormat="1" ht="24" x14ac:dyDescent="0.2">
      <c r="A34" s="99"/>
      <c r="B34" s="93"/>
      <c r="C34" s="95"/>
      <c r="D34" s="95"/>
      <c r="E34" s="33" t="s">
        <v>14</v>
      </c>
      <c r="F34" s="34" t="s">
        <v>3</v>
      </c>
      <c r="G34" s="35" t="s">
        <v>3</v>
      </c>
      <c r="H34" s="35" t="s">
        <v>3</v>
      </c>
      <c r="I34" s="38">
        <v>594278</v>
      </c>
      <c r="J34" s="38" t="s">
        <v>3</v>
      </c>
      <c r="K34" s="38" t="s">
        <v>3</v>
      </c>
      <c r="L34" s="38">
        <v>660841</v>
      </c>
      <c r="M34" s="38" t="s">
        <v>3</v>
      </c>
      <c r="N34" s="38">
        <v>791965</v>
      </c>
      <c r="O34" s="62">
        <v>791965</v>
      </c>
      <c r="P34" s="63" t="s">
        <v>3</v>
      </c>
      <c r="Q34" s="78"/>
      <c r="R34" s="77"/>
      <c r="T34" s="78"/>
      <c r="U34" s="56"/>
    </row>
    <row r="35" spans="1:21" s="20" customFormat="1" ht="24" x14ac:dyDescent="0.2">
      <c r="A35" s="99"/>
      <c r="B35" s="93"/>
      <c r="C35" s="95"/>
      <c r="D35" s="95"/>
      <c r="E35" s="33" t="s">
        <v>15</v>
      </c>
      <c r="F35" s="107" t="s">
        <v>21</v>
      </c>
      <c r="G35" s="108"/>
      <c r="H35" s="108"/>
      <c r="I35" s="108"/>
      <c r="J35" s="108"/>
      <c r="K35" s="108"/>
      <c r="L35" s="108"/>
      <c r="M35" s="108"/>
      <c r="N35" s="108"/>
      <c r="O35" s="108"/>
      <c r="P35" s="109"/>
      <c r="Q35" s="78"/>
      <c r="R35" s="77"/>
      <c r="T35" s="77"/>
    </row>
    <row r="36" spans="1:21" s="20" customFormat="1" ht="24" x14ac:dyDescent="0.2">
      <c r="A36" s="147"/>
      <c r="B36" s="93"/>
      <c r="C36" s="110"/>
      <c r="D36" s="110"/>
      <c r="E36" s="44" t="s">
        <v>16</v>
      </c>
      <c r="F36" s="45" t="s">
        <v>3</v>
      </c>
      <c r="G36" s="46" t="s">
        <v>3</v>
      </c>
      <c r="H36" s="46" t="s">
        <v>3</v>
      </c>
      <c r="I36" s="47" t="s">
        <v>3</v>
      </c>
      <c r="J36" s="48" t="s">
        <v>3</v>
      </c>
      <c r="K36" s="49" t="s">
        <v>27</v>
      </c>
      <c r="L36" s="49" t="s">
        <v>27</v>
      </c>
      <c r="M36" s="49" t="s">
        <v>27</v>
      </c>
      <c r="N36" s="49" t="s">
        <v>27</v>
      </c>
      <c r="O36" s="69" t="s">
        <v>27</v>
      </c>
      <c r="P36" s="70" t="s">
        <v>3</v>
      </c>
    </row>
    <row r="37" spans="1:21" s="20" customFormat="1" ht="12" x14ac:dyDescent="0.2">
      <c r="A37" s="137" t="s">
        <v>22</v>
      </c>
      <c r="B37" s="75" t="s">
        <v>3</v>
      </c>
      <c r="C37" s="76" t="s">
        <v>23</v>
      </c>
      <c r="D37" s="50"/>
      <c r="E37" s="44"/>
      <c r="F37" s="95"/>
      <c r="G37" s="96"/>
      <c r="H37" s="96"/>
      <c r="I37" s="96"/>
      <c r="J37" s="96"/>
      <c r="K37" s="96"/>
      <c r="L37" s="96"/>
      <c r="M37" s="96"/>
      <c r="N37" s="96"/>
      <c r="O37" s="96"/>
      <c r="P37" s="97"/>
    </row>
    <row r="38" spans="1:21" s="20" customFormat="1" ht="12" x14ac:dyDescent="0.2">
      <c r="A38" s="138"/>
      <c r="B38" s="140" t="s">
        <v>3</v>
      </c>
      <c r="C38" s="141" t="s">
        <v>24</v>
      </c>
      <c r="D38" s="95" t="s">
        <v>4</v>
      </c>
      <c r="E38" s="33" t="s">
        <v>13</v>
      </c>
      <c r="F38" s="34">
        <v>0</v>
      </c>
      <c r="G38" s="35">
        <v>0</v>
      </c>
      <c r="H38" s="35">
        <v>0</v>
      </c>
      <c r="I38" s="35">
        <v>80.099999999999994</v>
      </c>
      <c r="J38" s="35">
        <v>80.400000000000006</v>
      </c>
      <c r="K38" s="35">
        <v>80.5</v>
      </c>
      <c r="L38" s="35">
        <v>80.05</v>
      </c>
      <c r="M38" s="35">
        <v>80.09</v>
      </c>
      <c r="N38" s="35">
        <v>81.099999999999994</v>
      </c>
      <c r="O38" s="65">
        <f>N38</f>
        <v>81.099999999999994</v>
      </c>
      <c r="P38" s="61">
        <f>O38/O39*100</f>
        <v>101.05919003115264</v>
      </c>
    </row>
    <row r="39" spans="1:21" s="20" customFormat="1" ht="24" x14ac:dyDescent="0.2">
      <c r="A39" s="138"/>
      <c r="B39" s="93"/>
      <c r="C39" s="95"/>
      <c r="D39" s="95"/>
      <c r="E39" s="33" t="s">
        <v>14</v>
      </c>
      <c r="F39" s="34" t="s">
        <v>3</v>
      </c>
      <c r="G39" s="35" t="s">
        <v>3</v>
      </c>
      <c r="H39" s="35" t="s">
        <v>3</v>
      </c>
      <c r="I39" s="35">
        <v>79.98</v>
      </c>
      <c r="J39" s="35" t="s">
        <v>3</v>
      </c>
      <c r="K39" s="35" t="s">
        <v>3</v>
      </c>
      <c r="L39" s="35">
        <v>80.099999999999994</v>
      </c>
      <c r="M39" s="35" t="s">
        <v>3</v>
      </c>
      <c r="N39" s="35">
        <v>80.25</v>
      </c>
      <c r="O39" s="67">
        <v>80.25</v>
      </c>
      <c r="P39" s="63" t="s">
        <v>3</v>
      </c>
    </row>
    <row r="40" spans="1:21" s="20" customFormat="1" ht="24" x14ac:dyDescent="0.2">
      <c r="A40" s="138"/>
      <c r="B40" s="93"/>
      <c r="C40" s="95"/>
      <c r="D40" s="95"/>
      <c r="E40" s="33" t="s">
        <v>15</v>
      </c>
      <c r="F40" s="95">
        <v>79.08</v>
      </c>
      <c r="G40" s="96"/>
      <c r="H40" s="96"/>
      <c r="I40" s="96"/>
      <c r="J40" s="96"/>
      <c r="K40" s="96"/>
      <c r="L40" s="96"/>
      <c r="M40" s="96"/>
      <c r="N40" s="96"/>
      <c r="O40" s="96"/>
      <c r="P40" s="97"/>
    </row>
    <row r="41" spans="1:21" s="20" customFormat="1" ht="24" x14ac:dyDescent="0.2">
      <c r="A41" s="138"/>
      <c r="B41" s="94"/>
      <c r="C41" s="95"/>
      <c r="D41" s="95"/>
      <c r="E41" s="33" t="s">
        <v>16</v>
      </c>
      <c r="F41" s="34" t="s">
        <v>3</v>
      </c>
      <c r="G41" s="35" t="s">
        <v>3</v>
      </c>
      <c r="H41" s="35" t="s">
        <v>3</v>
      </c>
      <c r="I41" s="35" t="s">
        <v>3</v>
      </c>
      <c r="J41" s="35" t="s">
        <v>27</v>
      </c>
      <c r="K41" s="35" t="s">
        <v>27</v>
      </c>
      <c r="L41" s="35" t="s">
        <v>27</v>
      </c>
      <c r="M41" s="35" t="s">
        <v>27</v>
      </c>
      <c r="N41" s="35" t="s">
        <v>27</v>
      </c>
      <c r="O41" s="65" t="str">
        <f>N41</f>
        <v>bd</v>
      </c>
      <c r="P41" s="63" t="s">
        <v>27</v>
      </c>
    </row>
    <row r="42" spans="1:21" s="20" customFormat="1" ht="12" x14ac:dyDescent="0.2">
      <c r="A42" s="138"/>
      <c r="B42" s="140" t="s">
        <v>3</v>
      </c>
      <c r="C42" s="141" t="s">
        <v>25</v>
      </c>
      <c r="D42" s="95" t="s">
        <v>4</v>
      </c>
      <c r="E42" s="33" t="s">
        <v>13</v>
      </c>
      <c r="F42" s="34">
        <v>0</v>
      </c>
      <c r="G42" s="35">
        <v>0</v>
      </c>
      <c r="H42" s="35">
        <v>0</v>
      </c>
      <c r="I42" s="35">
        <v>71.3</v>
      </c>
      <c r="J42" s="35">
        <v>71.8</v>
      </c>
      <c r="K42" s="35">
        <v>72.599999999999994</v>
      </c>
      <c r="L42" s="35">
        <v>72.7</v>
      </c>
      <c r="M42" s="35">
        <v>73.599999999999994</v>
      </c>
      <c r="N42" s="35">
        <v>73.5</v>
      </c>
      <c r="O42" s="65">
        <f>N42</f>
        <v>73.5</v>
      </c>
      <c r="P42" s="61">
        <f>O42/O43*100</f>
        <v>103.24483775811211</v>
      </c>
    </row>
    <row r="43" spans="1:21" s="20" customFormat="1" ht="24" x14ac:dyDescent="0.2">
      <c r="A43" s="138"/>
      <c r="B43" s="93"/>
      <c r="C43" s="95"/>
      <c r="D43" s="95"/>
      <c r="E43" s="33" t="s">
        <v>14</v>
      </c>
      <c r="F43" s="34" t="s">
        <v>3</v>
      </c>
      <c r="G43" s="35" t="s">
        <v>3</v>
      </c>
      <c r="H43" s="35" t="s">
        <v>3</v>
      </c>
      <c r="I43" s="35">
        <v>70.930000000000007</v>
      </c>
      <c r="J43" s="35" t="s">
        <v>3</v>
      </c>
      <c r="K43" s="35" t="s">
        <v>3</v>
      </c>
      <c r="L43" s="35">
        <v>71.05</v>
      </c>
      <c r="M43" s="35" t="s">
        <v>3</v>
      </c>
      <c r="N43" s="35">
        <v>71.19</v>
      </c>
      <c r="O43" s="67">
        <v>71.19</v>
      </c>
      <c r="P43" s="63" t="s">
        <v>3</v>
      </c>
    </row>
    <row r="44" spans="1:21" s="20" customFormat="1" ht="24" x14ac:dyDescent="0.2">
      <c r="A44" s="138"/>
      <c r="B44" s="93"/>
      <c r="C44" s="95"/>
      <c r="D44" s="95"/>
      <c r="E44" s="33" t="s">
        <v>15</v>
      </c>
      <c r="F44" s="95">
        <v>70.52</v>
      </c>
      <c r="G44" s="96"/>
      <c r="H44" s="96"/>
      <c r="I44" s="96"/>
      <c r="J44" s="96"/>
      <c r="K44" s="96"/>
      <c r="L44" s="96"/>
      <c r="M44" s="96"/>
      <c r="N44" s="96"/>
      <c r="O44" s="96"/>
      <c r="P44" s="97"/>
    </row>
    <row r="45" spans="1:21" s="20" customFormat="1" ht="24.75" thickBot="1" x14ac:dyDescent="0.25">
      <c r="A45" s="139"/>
      <c r="B45" s="142"/>
      <c r="C45" s="143"/>
      <c r="D45" s="143"/>
      <c r="E45" s="51" t="s">
        <v>16</v>
      </c>
      <c r="F45" s="52" t="s">
        <v>3</v>
      </c>
      <c r="G45" s="53" t="s">
        <v>3</v>
      </c>
      <c r="H45" s="53" t="s">
        <v>3</v>
      </c>
      <c r="I45" s="54" t="s">
        <v>3</v>
      </c>
      <c r="J45" s="53" t="s">
        <v>27</v>
      </c>
      <c r="K45" s="53" t="s">
        <v>27</v>
      </c>
      <c r="L45" s="53" t="s">
        <v>27</v>
      </c>
      <c r="M45" s="53" t="s">
        <v>27</v>
      </c>
      <c r="N45" s="53" t="s">
        <v>27</v>
      </c>
      <c r="O45" s="71" t="s">
        <v>27</v>
      </c>
      <c r="P45" s="72" t="s">
        <v>27</v>
      </c>
    </row>
    <row r="46" spans="1:21" x14ac:dyDescent="0.2">
      <c r="A46" s="55"/>
      <c r="F46" s="6"/>
      <c r="G46" s="6"/>
      <c r="H46" s="6"/>
      <c r="I46" s="6"/>
      <c r="J46" s="6"/>
      <c r="K46" s="6"/>
      <c r="L46" s="6"/>
      <c r="M46" s="6"/>
      <c r="N46" s="6"/>
    </row>
    <row r="47" spans="1:21" ht="30.75" customHeight="1" x14ac:dyDescent="0.2">
      <c r="A47" s="133" t="s">
        <v>38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</row>
    <row r="48" spans="1:21" ht="59.25" customHeight="1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</row>
    <row r="49" spans="1:16" ht="62.25" customHeight="1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</row>
    <row r="50" spans="1: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62" spans="1:16" x14ac:dyDescent="0.2">
      <c r="A62" s="2"/>
    </row>
    <row r="63" spans="1:16" x14ac:dyDescent="0.2">
      <c r="A63" s="2"/>
    </row>
    <row r="64" spans="1:16" x14ac:dyDescent="0.2">
      <c r="A64" s="2"/>
    </row>
    <row r="65" spans="1:17" x14ac:dyDescent="0.2">
      <c r="A65" s="2"/>
    </row>
    <row r="66" spans="1:17" x14ac:dyDescent="0.2">
      <c r="A66" s="2"/>
    </row>
    <row r="67" spans="1:17" x14ac:dyDescent="0.2">
      <c r="A67" s="2"/>
    </row>
    <row r="68" spans="1:17" x14ac:dyDescent="0.2">
      <c r="A68" s="2"/>
    </row>
    <row r="69" spans="1:17" x14ac:dyDescent="0.2">
      <c r="A69" s="2"/>
    </row>
    <row r="70" spans="1:17" x14ac:dyDescent="0.2">
      <c r="A70" s="2"/>
    </row>
    <row r="71" spans="1:17" x14ac:dyDescent="0.2">
      <c r="A71" s="2"/>
    </row>
    <row r="72" spans="1:17" x14ac:dyDescent="0.2">
      <c r="A72" s="2"/>
      <c r="Q72" s="6"/>
    </row>
    <row r="73" spans="1:17" x14ac:dyDescent="0.2">
      <c r="A73" s="2"/>
      <c r="Q73" s="6"/>
    </row>
    <row r="74" spans="1:17" x14ac:dyDescent="0.2">
      <c r="A74" s="2"/>
      <c r="B74" s="3"/>
      <c r="C74" s="4"/>
      <c r="D74" s="5"/>
      <c r="E74" s="5"/>
      <c r="F74" s="14"/>
      <c r="G74" s="14"/>
      <c r="H74" s="14"/>
      <c r="I74" s="14"/>
      <c r="J74" s="14"/>
      <c r="K74" s="14"/>
      <c r="L74" s="14"/>
      <c r="M74" s="14"/>
      <c r="N74" s="14"/>
      <c r="O74" s="14"/>
      <c r="Q74" s="6"/>
    </row>
    <row r="75" spans="1:17" x14ac:dyDescent="0.2">
      <c r="A75" s="2"/>
      <c r="B75" s="2"/>
      <c r="C75" s="5"/>
      <c r="D75" s="5"/>
      <c r="E75" s="5"/>
      <c r="F75" s="14"/>
      <c r="G75" s="14"/>
      <c r="H75" s="14"/>
      <c r="I75" s="14"/>
      <c r="J75" s="14"/>
      <c r="K75" s="14"/>
      <c r="L75" s="14"/>
      <c r="M75" s="14"/>
      <c r="N75" s="14"/>
      <c r="O75" s="14"/>
      <c r="Q75" s="6"/>
    </row>
    <row r="76" spans="1:17" x14ac:dyDescent="0.2">
      <c r="A76" s="2"/>
      <c r="B76" s="2"/>
      <c r="C76" s="5"/>
      <c r="D76" s="5"/>
      <c r="E76" s="5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Q76" s="6"/>
    </row>
    <row r="77" spans="1:17" x14ac:dyDescent="0.2">
      <c r="A77" s="2"/>
      <c r="B77" s="2"/>
      <c r="C77" s="5"/>
      <c r="D77" s="5"/>
      <c r="E77" s="5"/>
      <c r="F77" s="14"/>
      <c r="G77" s="14"/>
      <c r="H77" s="14"/>
      <c r="I77" s="14"/>
      <c r="J77" s="14"/>
      <c r="K77" s="14"/>
      <c r="L77" s="14"/>
      <c r="M77" s="15"/>
      <c r="N77" s="14"/>
      <c r="O77" s="16"/>
      <c r="Q77" s="6"/>
    </row>
    <row r="78" spans="1:17" x14ac:dyDescent="0.2">
      <c r="Q78" s="6"/>
    </row>
    <row r="79" spans="1:17" x14ac:dyDescent="0.2">
      <c r="Q79" s="6"/>
    </row>
    <row r="80" spans="1:17" x14ac:dyDescent="0.2">
      <c r="Q80" s="6"/>
    </row>
    <row r="81" spans="17:17" x14ac:dyDescent="0.2">
      <c r="Q81" s="6"/>
    </row>
  </sheetData>
  <sheetProtection password="CC3D" sheet="1" objects="1" scenarios="1"/>
  <mergeCells count="52">
    <mergeCell ref="F44:P44"/>
    <mergeCell ref="A47:P49"/>
    <mergeCell ref="A1:P1"/>
    <mergeCell ref="F76:O76"/>
    <mergeCell ref="A37:A45"/>
    <mergeCell ref="B38:B41"/>
    <mergeCell ref="C38:C41"/>
    <mergeCell ref="D38:D41"/>
    <mergeCell ref="B42:B45"/>
    <mergeCell ref="C42:C45"/>
    <mergeCell ref="D42:D45"/>
    <mergeCell ref="B29:B32"/>
    <mergeCell ref="C29:C32"/>
    <mergeCell ref="D29:D32"/>
    <mergeCell ref="A33:A36"/>
    <mergeCell ref="B33:B36"/>
    <mergeCell ref="A20:A23"/>
    <mergeCell ref="B20:B23"/>
    <mergeCell ref="C20:C23"/>
    <mergeCell ref="D20:D23"/>
    <mergeCell ref="A24:P24"/>
    <mergeCell ref="F22:P22"/>
    <mergeCell ref="C16:C19"/>
    <mergeCell ref="D16:D19"/>
    <mergeCell ref="A3:P3"/>
    <mergeCell ref="F6:P6"/>
    <mergeCell ref="F10:P10"/>
    <mergeCell ref="F14:P14"/>
    <mergeCell ref="F18:P18"/>
    <mergeCell ref="A4:A15"/>
    <mergeCell ref="B4:B7"/>
    <mergeCell ref="C4:C7"/>
    <mergeCell ref="D4:D7"/>
    <mergeCell ref="B8:B11"/>
    <mergeCell ref="C8:C11"/>
    <mergeCell ref="D8:D11"/>
    <mergeCell ref="B12:B15"/>
    <mergeCell ref="A16:A19"/>
    <mergeCell ref="B16:B19"/>
    <mergeCell ref="F40:P40"/>
    <mergeCell ref="A25:A32"/>
    <mergeCell ref="B25:B28"/>
    <mergeCell ref="C25:C28"/>
    <mergeCell ref="D25:D28"/>
    <mergeCell ref="F27:P27"/>
    <mergeCell ref="F31:P31"/>
    <mergeCell ref="F35:P35"/>
    <mergeCell ref="F37:P37"/>
    <mergeCell ref="C33:C36"/>
    <mergeCell ref="D33:D36"/>
    <mergeCell ref="C12:C15"/>
    <mergeCell ref="D12:D15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1" manualBreakCount="1">
    <brk id="3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Zalacznik I</vt:lpstr>
      <vt:lpstr>'Zalacznik I'!Obszar_wydruku</vt:lpstr>
      <vt:lpstr>'Zalacznik I'!Tytuły_wydruku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Gureczna</dc:creator>
  <cp:lastModifiedBy>aostaszewska</cp:lastModifiedBy>
  <cp:lastPrinted>2017-04-03T12:51:00Z</cp:lastPrinted>
  <dcterms:created xsi:type="dcterms:W3CDTF">2012-03-20T09:59:34Z</dcterms:created>
  <dcterms:modified xsi:type="dcterms:W3CDTF">2018-05-18T12:41:08Z</dcterms:modified>
</cp:coreProperties>
</file>