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bookViews>
    <workbookView xWindow="-30" yWindow="135" windowWidth="9435" windowHeight="4485"/>
  </bookViews>
  <sheets>
    <sheet name="Tabela 7a" sheetId="1" r:id="rId1"/>
    <sheet name="Tabela 7b i Wykres" sheetId="2" r:id="rId2"/>
  </sheets>
  <definedNames>
    <definedName name="_ftn1" localSheetId="0">'Tabela 7a'!#REF!</definedName>
    <definedName name="_ftnref1" localSheetId="0">'Tabela 7a'!#REF!</definedName>
    <definedName name="_xlnm.Print_Area" localSheetId="0">'Tabela 7a'!$A$1:$H$22</definedName>
  </definedNames>
  <calcPr calcId="145621"/>
</workbook>
</file>

<file path=xl/calcChain.xml><?xml version="1.0" encoding="utf-8"?>
<calcChain xmlns="http://schemas.openxmlformats.org/spreadsheetml/2006/main">
  <c r="B10" i="2" l="1"/>
  <c r="B16" i="2"/>
  <c r="B15" i="2"/>
  <c r="B13" i="2"/>
  <c r="B12" i="2"/>
  <c r="B11" i="2"/>
  <c r="D17" i="2"/>
  <c r="B17" i="2"/>
  <c r="D14" i="2"/>
  <c r="B14" i="2"/>
  <c r="E17" i="1"/>
  <c r="F17" i="1"/>
  <c r="G17" i="1"/>
  <c r="H17" i="1"/>
  <c r="D17" i="1"/>
  <c r="E12" i="1"/>
  <c r="F12" i="1"/>
  <c r="G12" i="1"/>
  <c r="H12" i="1"/>
  <c r="H22" i="1"/>
  <c r="E7" i="1"/>
  <c r="F7" i="1"/>
  <c r="G7" i="1"/>
  <c r="H7" i="1"/>
  <c r="D7" i="1"/>
  <c r="D12" i="1"/>
  <c r="D22" i="1"/>
  <c r="G22" i="1"/>
  <c r="E22" i="1"/>
  <c r="F22" i="1"/>
</calcChain>
</file>

<file path=xl/sharedStrings.xml><?xml version="1.0" encoding="utf-8"?>
<sst xmlns="http://schemas.openxmlformats.org/spreadsheetml/2006/main" count="68" uniqueCount="65">
  <si>
    <t>Lp.</t>
  </si>
  <si>
    <t>Priorytet i Obszar Priorytetowy</t>
  </si>
  <si>
    <t>Liczba projektów</t>
  </si>
  <si>
    <t>I.</t>
  </si>
  <si>
    <t>1.</t>
  </si>
  <si>
    <t>4.</t>
  </si>
  <si>
    <t>5.</t>
  </si>
  <si>
    <t>II.</t>
  </si>
  <si>
    <t>III.</t>
  </si>
  <si>
    <t>33-43</t>
  </si>
  <si>
    <t>V.</t>
  </si>
  <si>
    <t>Ogółem</t>
  </si>
  <si>
    <t>Nr kategorii interwencji</t>
  </si>
  <si>
    <t>Wydatki ogółem</t>
  </si>
  <si>
    <t>Wydatki kwalifikowalne</t>
  </si>
  <si>
    <t>Dofinansowanie ze środków publicznych w części odpowiadającej środkom UE</t>
  </si>
  <si>
    <t>Wartość podpisanych umów od uruchomienia programu (w EURO)</t>
  </si>
  <si>
    <t>2.</t>
  </si>
  <si>
    <t>3.</t>
  </si>
  <si>
    <t>_</t>
  </si>
  <si>
    <t>30-32</t>
  </si>
  <si>
    <t>16-29</t>
  </si>
  <si>
    <t>Dofinansowanie ze środków publicznych</t>
  </si>
  <si>
    <t>Środowisko</t>
  </si>
  <si>
    <t xml:space="preserve">Total ERDF amount of the programme: </t>
  </si>
  <si>
    <t>Transport</t>
  </si>
  <si>
    <t>Główne obszary priorytetowe Strategii</t>
  </si>
  <si>
    <t>Kwota EFRR w pozostałych projektach wpisujących się w Strategię</t>
  </si>
  <si>
    <t>B+R, Innowacje</t>
  </si>
  <si>
    <t>Energia</t>
  </si>
  <si>
    <t>Inne:</t>
  </si>
  <si>
    <t xml:space="preserve">Przedsiębiorczość, wsparcie dla MSP, bardziej efektywne wykorzystanie zasobów ludzkich  </t>
  </si>
  <si>
    <t xml:space="preserve">Edukacja, turystyka i zdrowie </t>
  </si>
  <si>
    <t>Suma</t>
  </si>
  <si>
    <t>Tabela 7b. EFRR a SRMB</t>
  </si>
  <si>
    <t>Kwota EFRR w projektach wpisujących się w Strategię (suma 3 i 4)</t>
  </si>
  <si>
    <t>Cele i cele cząstkowe SUE RMB</t>
  </si>
  <si>
    <t>Czysta woda</t>
  </si>
  <si>
    <t xml:space="preserve">Bogata i zdrowa dzika fauna i flora </t>
  </si>
  <si>
    <t>Ekologiczny i bezpieczny transport morski</t>
  </si>
  <si>
    <t xml:space="preserve">Poprawa współpracy </t>
  </si>
  <si>
    <t>-</t>
  </si>
  <si>
    <t>Cel 2: Rozwój połączeń w regionie</t>
  </si>
  <si>
    <t>Dobre warunki transportowe</t>
  </si>
  <si>
    <t xml:space="preserve">Wiarygodne rynki energii </t>
  </si>
  <si>
    <t>Łączenie ludzi</t>
  </si>
  <si>
    <t>Poprawa współpracy w obszarze zwalczania przestępczości transgranicznej i nielegalnego handlu transgranicznego</t>
  </si>
  <si>
    <t>Cel 3: Zwiększenie dobrobytu</t>
  </si>
  <si>
    <t xml:space="preserve">Jednolity rynek </t>
  </si>
  <si>
    <t>Strategia „Europa 2020”</t>
  </si>
  <si>
    <t xml:space="preserve">Konkurencyjność na rynku globalnym </t>
  </si>
  <si>
    <t xml:space="preserve">Zmiana klimatu </t>
  </si>
  <si>
    <t>49, 53, 54</t>
  </si>
  <si>
    <t>44, 46</t>
  </si>
  <si>
    <t>01-04, 07, 63, 64, 66</t>
  </si>
  <si>
    <t>05, 08, 09, 13, 55-59, 62, 75, 76</t>
  </si>
  <si>
    <t>Tabela 7a. Wpływ projektów realizowanych w ramach Programu Operacyjnego Narodowych Strategicznych Ram Odniesienia 2007-2013 na Strategię UE dla Regionu Morza Bałtyckiego w okresie sprawozdawczym</t>
  </si>
  <si>
    <t>Załącznik VII</t>
  </si>
  <si>
    <t>Tabela 7a. Wpływ projektów realizowanych w ramach Programu Operacyjnego Narodowych Strategicznych Ram Odniesienia 2007-2013 na Strategię UE dla Regionu Morza Bałtyckiego oraz wykres – wkład finansowy w realizację SUE RMB (załącznik VII / tabela 7a i 7b do Sprawozdania)</t>
  </si>
  <si>
    <r>
      <t>Cel 1: Ocalenie morza</t>
    </r>
    <r>
      <rPr>
        <b/>
        <sz val="10"/>
        <color indexed="8"/>
        <rFont val="Myriad Pro"/>
        <family val="2"/>
      </rPr>
      <t xml:space="preserve"> </t>
    </r>
  </si>
  <si>
    <r>
      <rPr>
        <b/>
        <sz val="12"/>
        <rFont val="Myriad Pro"/>
        <family val="2"/>
      </rPr>
      <t>Załącznik VII</t>
    </r>
    <r>
      <rPr>
        <sz val="12"/>
        <rFont val="Myriad Pro"/>
        <family val="2"/>
      </rPr>
      <t xml:space="preserve"> </t>
    </r>
  </si>
  <si>
    <r>
      <t xml:space="preserve">Country </t>
    </r>
    <r>
      <rPr>
        <b/>
        <i/>
        <sz val="10"/>
        <rFont val="Myriad Pro"/>
        <family val="2"/>
      </rPr>
      <t>(specify)</t>
    </r>
  </si>
  <si>
    <r>
      <t xml:space="preserve">Convergence/competitiveness/territorial cooperation </t>
    </r>
    <r>
      <rPr>
        <b/>
        <i/>
        <sz val="10"/>
        <rFont val="Myriad Pro"/>
        <family val="2"/>
      </rPr>
      <t>(specify the objective)</t>
    </r>
  </si>
  <si>
    <r>
      <t xml:space="preserve"> programme </t>
    </r>
    <r>
      <rPr>
        <b/>
        <i/>
        <sz val="10"/>
        <rFont val="Myriad Pro"/>
        <family val="2"/>
      </rPr>
      <t xml:space="preserve">(specify name of the programme) </t>
    </r>
    <r>
      <rPr>
        <b/>
        <sz val="10"/>
        <rFont val="Myriad Pro"/>
        <family val="2"/>
      </rPr>
      <t>2007/2013</t>
    </r>
  </si>
  <si>
    <r>
      <t xml:space="preserve">Kwota EFRR w projektach flagowych wskazanych w </t>
    </r>
    <r>
      <rPr>
        <i/>
        <sz val="10"/>
        <rFont val="Myriad Pro"/>
        <family val="2"/>
      </rPr>
      <t>Action plan of the strategy</t>
    </r>
    <r>
      <rPr>
        <sz val="10"/>
        <rFont val="Myriad Pro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</si>
</sst>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Myriad Pro"/>
      <family val="2"/>
    </font>
    <font>
      <sz val="8"/>
      <name val="Myriad Pro"/>
      <family val="2"/>
    </font>
    <font>
      <b/>
      <sz val="10"/>
      <name val="Myriad Pro"/>
      <family val="2"/>
    </font>
    <font>
      <b/>
      <sz val="8"/>
      <name val="Myriad Pro"/>
      <family val="2"/>
    </font>
    <font>
      <b/>
      <sz val="9"/>
      <name val="Myriad Pro"/>
      <family val="2"/>
    </font>
    <font>
      <sz val="9"/>
      <name val="Myriad Pro"/>
      <family val="2"/>
    </font>
    <font>
      <sz val="10"/>
      <name val="Myriad Pro"/>
      <family val="2"/>
    </font>
    <font>
      <b/>
      <sz val="7"/>
      <name val="Myriad Pro"/>
      <family val="2"/>
    </font>
    <font>
      <b/>
      <sz val="11"/>
      <name val="Myriad Pro"/>
      <family val="2"/>
    </font>
    <font>
      <b/>
      <sz val="10"/>
      <color indexed="8"/>
      <name val="Myriad Pro"/>
      <family val="2"/>
    </font>
    <font>
      <sz val="11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b/>
      <i/>
      <sz val="10"/>
      <name val="Myriad Pro"/>
      <family val="2"/>
    </font>
    <font>
      <i/>
      <sz val="10"/>
      <name val="Myriad Pro"/>
      <family val="2"/>
    </font>
    <font>
      <sz val="7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93">
    <xf numFmtId="0" fontId="0" fillId="0" borderId="0" xfId="0"/>
    <xf numFmtId="0" fontId="3" fillId="0" borderId="21" xfId="0" applyFont="1" applyBorder="1" applyAlignment="1">
      <alignment vertical="top" wrapText="1"/>
    </xf>
    <xf numFmtId="0" fontId="4" fillId="0" borderId="0" xfId="0" applyFont="1"/>
    <xf numFmtId="0" fontId="6" fillId="0" borderId="23" xfId="0" applyFont="1" applyBorder="1" applyAlignment="1">
      <alignment vertical="top"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left" vertical="center" wrapText="1"/>
    </xf>
    <xf numFmtId="0" fontId="11" fillId="7" borderId="6" xfId="2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7" borderId="8" xfId="0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13" fillId="8" borderId="1" xfId="2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13" fillId="8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top" wrapText="1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4" fillId="0" borderId="7" xfId="1" applyFont="1" applyBorder="1"/>
    <xf numFmtId="0" fontId="11" fillId="7" borderId="2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left" vertical="center" wrapText="1"/>
    </xf>
    <xf numFmtId="0" fontId="11" fillId="7" borderId="1" xfId="2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4" fontId="6" fillId="7" borderId="7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3" fontId="6" fillId="7" borderId="7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0" fontId="6" fillId="7" borderId="3" xfId="0" applyFont="1" applyFill="1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6" fillId="7" borderId="4" xfId="0" applyFont="1" applyFill="1" applyBorder="1" applyAlignment="1">
      <alignment horizontal="center" vertical="top" wrapText="1"/>
    </xf>
    <xf numFmtId="3" fontId="6" fillId="7" borderId="4" xfId="0" applyNumberFormat="1" applyFont="1" applyFill="1" applyBorder="1" applyAlignment="1">
      <alignment horizontal="center" vertical="center" wrapText="1"/>
    </xf>
    <xf numFmtId="3" fontId="6" fillId="7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164" fontId="9" fillId="0" borderId="11" xfId="1" applyNumberFormat="1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</cellXfs>
  <cellStyles count="4">
    <cellStyle name="Dziesiętny" xfId="1" builtinId="3"/>
    <cellStyle name="Normalny" xfId="0" builtinId="0"/>
    <cellStyle name="Normalny 2" xfId="2"/>
    <cellStyle name="Normalny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Inwestycje dofinansowane z EFRR wpisujące się w SRMB wg obszarów wsparcia</a:t>
            </a:r>
          </a:p>
        </c:rich>
      </c:tx>
      <c:layout>
        <c:manualLayout>
          <c:xMode val="edge"/>
          <c:yMode val="edge"/>
          <c:x val="0.13106807742782153"/>
          <c:y val="3.5143842313828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19442789623137"/>
          <c:y val="0.21086294875534886"/>
          <c:w val="0.34789698987565398"/>
          <c:h val="0.6869020300363637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808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80808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FF99"/>
              </a:solidFill>
              <a:ln w="25400">
                <a:noFill/>
              </a:ln>
            </c:spPr>
          </c:dPt>
          <c:cat>
            <c:strRef>
              <c:f>'Tabela 7b i Wykres'!$A$10:$A$14</c:f>
              <c:strCache>
                <c:ptCount val="5"/>
                <c:pt idx="0">
                  <c:v>B+R, Innowacje</c:v>
                </c:pt>
                <c:pt idx="1">
                  <c:v>Energia</c:v>
                </c:pt>
                <c:pt idx="2">
                  <c:v>Transport</c:v>
                </c:pt>
                <c:pt idx="3">
                  <c:v>Środowisko</c:v>
                </c:pt>
                <c:pt idx="4">
                  <c:v>Inne:</c:v>
                </c:pt>
              </c:strCache>
            </c:strRef>
          </c:cat>
          <c:val>
            <c:numRef>
              <c:f>'Tabela 7b i Wykres'!$B$10:$B$14</c:f>
              <c:numCache>
                <c:formatCode>#,##0.00</c:formatCode>
                <c:ptCount val="5"/>
                <c:pt idx="0">
                  <c:v>96715170.400517091</c:v>
                </c:pt>
                <c:pt idx="1">
                  <c:v>22012748.564793754</c:v>
                </c:pt>
                <c:pt idx="2">
                  <c:v>278215795.65248615</c:v>
                </c:pt>
                <c:pt idx="3">
                  <c:v>27610527.456848051</c:v>
                </c:pt>
                <c:pt idx="4">
                  <c:v>337142678.41325289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10761154855637"/>
          <c:y val="0.20127836961556278"/>
          <c:w val="0.35436942257217841"/>
          <c:h val="0.728435546863831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0</xdr:rowOff>
    </xdr:from>
    <xdr:to>
      <xdr:col>14</xdr:col>
      <xdr:colOff>600075</xdr:colOff>
      <xdr:row>19</xdr:row>
      <xdr:rowOff>9525</xdr:rowOff>
    </xdr:to>
    <xdr:graphicFrame macro="">
      <xdr:nvGraphicFramePr>
        <xdr:cNvPr id="104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60"/>
  <sheetViews>
    <sheetView tabSelected="1" view="pageBreakPreview" zoomScaleNormal="75" workbookViewId="0">
      <selection activeCell="A2" sqref="A2:H2"/>
    </sheetView>
  </sheetViews>
  <sheetFormatPr defaultRowHeight="12.75" x14ac:dyDescent="0.2"/>
  <cols>
    <col min="1" max="1" width="3.5703125" style="46" customWidth="1"/>
    <col min="2" max="2" width="35.28515625" style="47" customWidth="1"/>
    <col min="3" max="3" width="12.28515625" style="48" customWidth="1"/>
    <col min="4" max="4" width="15.28515625" style="47" customWidth="1"/>
    <col min="5" max="8" width="29.85546875" style="46" customWidth="1"/>
    <col min="9" max="16384" width="9.140625" style="46"/>
  </cols>
  <sheetData>
    <row r="1" spans="1:13" s="2" customFormat="1" ht="16.5" customHeight="1" thickBot="1" x14ac:dyDescent="0.25">
      <c r="A1" s="69" t="s">
        <v>57</v>
      </c>
      <c r="B1" s="69"/>
      <c r="C1" s="69"/>
      <c r="D1" s="69"/>
      <c r="E1" s="69"/>
      <c r="F1" s="69"/>
      <c r="G1" s="69"/>
      <c r="H1" s="69"/>
      <c r="I1" s="1"/>
      <c r="J1" s="1"/>
      <c r="K1" s="1"/>
      <c r="L1" s="1"/>
      <c r="M1" s="1"/>
    </row>
    <row r="2" spans="1:13" s="2" customFormat="1" ht="42" customHeight="1" thickBot="1" x14ac:dyDescent="0.25">
      <c r="A2" s="67" t="s">
        <v>58</v>
      </c>
      <c r="B2" s="68"/>
      <c r="C2" s="68"/>
      <c r="D2" s="68"/>
      <c r="E2" s="68"/>
      <c r="F2" s="68"/>
      <c r="G2" s="68"/>
      <c r="H2" s="68"/>
      <c r="I2" s="3"/>
      <c r="J2" s="4"/>
      <c r="K2" s="4"/>
      <c r="L2" s="4"/>
      <c r="M2" s="5"/>
    </row>
    <row r="3" spans="1:13" s="2" customFormat="1" ht="27" customHeight="1" thickBot="1" x14ac:dyDescent="0.25">
      <c r="A3" s="76" t="s">
        <v>56</v>
      </c>
      <c r="B3" s="77"/>
      <c r="C3" s="77"/>
      <c r="D3" s="77"/>
      <c r="E3" s="78"/>
      <c r="F3" s="78"/>
      <c r="G3" s="78"/>
      <c r="H3" s="79"/>
    </row>
    <row r="4" spans="1:13" s="2" customFormat="1" ht="30" customHeight="1" x14ac:dyDescent="0.2">
      <c r="A4" s="80" t="s">
        <v>0</v>
      </c>
      <c r="B4" s="82" t="s">
        <v>1</v>
      </c>
      <c r="C4" s="70" t="s">
        <v>12</v>
      </c>
      <c r="D4" s="70" t="s">
        <v>2</v>
      </c>
      <c r="E4" s="70" t="s">
        <v>16</v>
      </c>
      <c r="F4" s="70"/>
      <c r="G4" s="74"/>
      <c r="H4" s="75"/>
    </row>
    <row r="5" spans="1:13" s="2" customFormat="1" ht="38.25" customHeight="1" x14ac:dyDescent="0.2">
      <c r="A5" s="81"/>
      <c r="B5" s="83"/>
      <c r="C5" s="71"/>
      <c r="D5" s="71"/>
      <c r="E5" s="6" t="s">
        <v>13</v>
      </c>
      <c r="F5" s="6" t="s">
        <v>14</v>
      </c>
      <c r="G5" s="6" t="s">
        <v>22</v>
      </c>
      <c r="H5" s="7" t="s">
        <v>15</v>
      </c>
    </row>
    <row r="6" spans="1:13" s="2" customFormat="1" ht="16.149999999999999" customHeight="1" thickBot="1" x14ac:dyDescent="0.25">
      <c r="A6" s="72" t="s">
        <v>36</v>
      </c>
      <c r="B6" s="73"/>
      <c r="C6" s="8" t="s">
        <v>19</v>
      </c>
      <c r="D6" s="8" t="s">
        <v>4</v>
      </c>
      <c r="E6" s="8" t="s">
        <v>17</v>
      </c>
      <c r="F6" s="8" t="s">
        <v>18</v>
      </c>
      <c r="G6" s="8" t="s">
        <v>5</v>
      </c>
      <c r="H6" s="9" t="s">
        <v>6</v>
      </c>
    </row>
    <row r="7" spans="1:13" s="2" customFormat="1" ht="15" x14ac:dyDescent="0.2">
      <c r="A7" s="10" t="s">
        <v>3</v>
      </c>
      <c r="B7" s="11" t="s">
        <v>59</v>
      </c>
      <c r="C7" s="12"/>
      <c r="D7" s="13">
        <f>SUM(D8:D11)</f>
        <v>45</v>
      </c>
      <c r="E7" s="13">
        <f>SUM(E8:E11)</f>
        <v>46513239.548969373</v>
      </c>
      <c r="F7" s="13">
        <f>SUM(F8:F11)</f>
        <v>38921422.810083553</v>
      </c>
      <c r="G7" s="13">
        <f>SUM(G8:G11)</f>
        <v>24365546.599315315</v>
      </c>
      <c r="H7" s="14">
        <f>SUM(H8:H11)</f>
        <v>24365546.599315315</v>
      </c>
    </row>
    <row r="8" spans="1:13" s="2" customFormat="1" ht="15" x14ac:dyDescent="0.2">
      <c r="A8" s="15"/>
      <c r="B8" s="16" t="s">
        <v>37</v>
      </c>
      <c r="C8" s="17" t="s">
        <v>53</v>
      </c>
      <c r="D8" s="18">
        <v>32</v>
      </c>
      <c r="E8" s="19">
        <v>24706707.747001506</v>
      </c>
      <c r="F8" s="19">
        <v>19142951.468722317</v>
      </c>
      <c r="G8" s="19">
        <v>13463100.687079553</v>
      </c>
      <c r="H8" s="20">
        <v>13463100.687079553</v>
      </c>
    </row>
    <row r="9" spans="1:13" s="2" customFormat="1" ht="15" x14ac:dyDescent="0.2">
      <c r="A9" s="15"/>
      <c r="B9" s="16" t="s">
        <v>38</v>
      </c>
      <c r="C9" s="21">
        <v>51</v>
      </c>
      <c r="D9" s="18">
        <v>10</v>
      </c>
      <c r="E9" s="19">
        <v>3181309.9662445234</v>
      </c>
      <c r="F9" s="19">
        <v>2864251.5525125084</v>
      </c>
      <c r="G9" s="19">
        <v>2530149.1680831197</v>
      </c>
      <c r="H9" s="20">
        <v>2530149.1680831197</v>
      </c>
    </row>
    <row r="10" spans="1:13" s="2" customFormat="1" ht="30" x14ac:dyDescent="0.2">
      <c r="A10" s="15"/>
      <c r="B10" s="16" t="s">
        <v>39</v>
      </c>
      <c r="C10" s="17" t="s">
        <v>20</v>
      </c>
      <c r="D10" s="18">
        <v>3</v>
      </c>
      <c r="E10" s="19">
        <v>18625221.835723348</v>
      </c>
      <c r="F10" s="19">
        <v>16914219.788848724</v>
      </c>
      <c r="G10" s="19">
        <v>8372296.7441526409</v>
      </c>
      <c r="H10" s="20">
        <v>8372296.7441526409</v>
      </c>
    </row>
    <row r="11" spans="1:13" s="2" customFormat="1" ht="15" x14ac:dyDescent="0.2">
      <c r="A11" s="15"/>
      <c r="B11" s="16" t="s">
        <v>40</v>
      </c>
      <c r="C11" s="17" t="s">
        <v>41</v>
      </c>
      <c r="D11" s="22"/>
      <c r="E11" s="23"/>
      <c r="F11" s="24"/>
      <c r="G11" s="24"/>
      <c r="H11" s="25"/>
    </row>
    <row r="12" spans="1:13" s="2" customFormat="1" ht="15" x14ac:dyDescent="0.2">
      <c r="A12" s="26" t="s">
        <v>7</v>
      </c>
      <c r="B12" s="27" t="s">
        <v>42</v>
      </c>
      <c r="C12" s="28"/>
      <c r="D12" s="29">
        <f>SUM(D13:D16)</f>
        <v>199</v>
      </c>
      <c r="E12" s="30">
        <f>SUM(E13:E16)</f>
        <v>488277910.38280147</v>
      </c>
      <c r="F12" s="29">
        <f>SUM(F13:F16)</f>
        <v>416458313.63625485</v>
      </c>
      <c r="G12" s="29">
        <f>SUM(G13:G16)</f>
        <v>311571374.63311869</v>
      </c>
      <c r="H12" s="31">
        <f>SUM(H13:H16)</f>
        <v>291856247.47312731</v>
      </c>
    </row>
    <row r="13" spans="1:13" s="2" customFormat="1" ht="15" x14ac:dyDescent="0.2">
      <c r="A13" s="15"/>
      <c r="B13" s="16" t="s">
        <v>43</v>
      </c>
      <c r="C13" s="17" t="s">
        <v>21</v>
      </c>
      <c r="D13" s="32">
        <v>164</v>
      </c>
      <c r="E13" s="33">
        <v>404980829.37205237</v>
      </c>
      <c r="F13" s="33">
        <v>356943390.29949009</v>
      </c>
      <c r="G13" s="33">
        <v>287943045.80929357</v>
      </c>
      <c r="H13" s="34">
        <v>269843498.90833354</v>
      </c>
    </row>
    <row r="14" spans="1:13" s="2" customFormat="1" ht="15" x14ac:dyDescent="0.2">
      <c r="A14" s="15"/>
      <c r="B14" s="16" t="s">
        <v>44</v>
      </c>
      <c r="C14" s="17" t="s">
        <v>9</v>
      </c>
      <c r="D14" s="18">
        <v>35</v>
      </c>
      <c r="E14" s="19">
        <v>83297081.010749087</v>
      </c>
      <c r="F14" s="19">
        <v>59514923.336764738</v>
      </c>
      <c r="G14" s="19">
        <v>23628328.82382514</v>
      </c>
      <c r="H14" s="20">
        <v>22012748.564793754</v>
      </c>
    </row>
    <row r="15" spans="1:13" s="2" customFormat="1" ht="15" x14ac:dyDescent="0.2">
      <c r="A15" s="15"/>
      <c r="B15" s="16" t="s">
        <v>45</v>
      </c>
      <c r="C15" s="17" t="s">
        <v>41</v>
      </c>
      <c r="D15" s="22"/>
      <c r="E15" s="19"/>
      <c r="F15" s="19"/>
      <c r="G15" s="19"/>
      <c r="H15" s="20"/>
    </row>
    <row r="16" spans="1:13" s="2" customFormat="1" ht="60" x14ac:dyDescent="0.2">
      <c r="A16" s="15"/>
      <c r="B16" s="16" t="s">
        <v>46</v>
      </c>
      <c r="C16" s="17" t="s">
        <v>41</v>
      </c>
      <c r="D16" s="22"/>
      <c r="E16" s="19"/>
      <c r="F16" s="19"/>
      <c r="G16" s="19"/>
      <c r="H16" s="20"/>
    </row>
    <row r="17" spans="1:8" s="2" customFormat="1" ht="15" x14ac:dyDescent="0.2">
      <c r="A17" s="26" t="s">
        <v>8</v>
      </c>
      <c r="B17" s="27" t="s">
        <v>47</v>
      </c>
      <c r="C17" s="28"/>
      <c r="D17" s="29">
        <f>SUM(D18:D21)</f>
        <v>1357</v>
      </c>
      <c r="E17" s="29">
        <f>SUM(E18:E21)</f>
        <v>936458672.25826538</v>
      </c>
      <c r="F17" s="29">
        <f>SUM(F18:F21)</f>
        <v>786110924.25606275</v>
      </c>
      <c r="G17" s="29">
        <f>SUM(G18:G21)</f>
        <v>480357752.28029007</v>
      </c>
      <c r="H17" s="35">
        <f>SUM(H18:H21)</f>
        <v>445475126.4154557</v>
      </c>
    </row>
    <row r="18" spans="1:8" s="2" customFormat="1" ht="15" x14ac:dyDescent="0.2">
      <c r="A18" s="15"/>
      <c r="B18" s="16" t="s">
        <v>48</v>
      </c>
      <c r="C18" s="17" t="s">
        <v>41</v>
      </c>
      <c r="D18" s="36"/>
      <c r="E18" s="37"/>
      <c r="F18" s="37"/>
      <c r="G18" s="37"/>
      <c r="H18" s="38"/>
    </row>
    <row r="19" spans="1:8" s="2" customFormat="1" ht="30" x14ac:dyDescent="0.2">
      <c r="A19" s="15"/>
      <c r="B19" s="16" t="s">
        <v>49</v>
      </c>
      <c r="C19" s="17" t="s">
        <v>54</v>
      </c>
      <c r="D19" s="18">
        <v>223</v>
      </c>
      <c r="E19" s="19">
        <v>209145916.60721549</v>
      </c>
      <c r="F19" s="19">
        <v>172184931.92645615</v>
      </c>
      <c r="G19" s="19">
        <v>100353974.91321731</v>
      </c>
      <c r="H19" s="20">
        <v>96715170.400517091</v>
      </c>
    </row>
    <row r="20" spans="1:8" s="2" customFormat="1" ht="45" x14ac:dyDescent="0.2">
      <c r="A20" s="15"/>
      <c r="B20" s="16" t="s">
        <v>50</v>
      </c>
      <c r="C20" s="17" t="s">
        <v>55</v>
      </c>
      <c r="D20" s="18">
        <v>1062</v>
      </c>
      <c r="E20" s="19">
        <v>708108886.13392079</v>
      </c>
      <c r="F20" s="19">
        <v>597347621.3305881</v>
      </c>
      <c r="G20" s="19">
        <v>368169489.11685133</v>
      </c>
      <c r="H20" s="20">
        <v>337142678.41325319</v>
      </c>
    </row>
    <row r="21" spans="1:8" s="2" customFormat="1" ht="15" x14ac:dyDescent="0.2">
      <c r="A21" s="15"/>
      <c r="B21" s="16" t="s">
        <v>51</v>
      </c>
      <c r="C21" s="21" t="s">
        <v>52</v>
      </c>
      <c r="D21" s="18">
        <v>72</v>
      </c>
      <c r="E21" s="19">
        <v>19203869.517129108</v>
      </c>
      <c r="F21" s="19">
        <v>16578370.999018457</v>
      </c>
      <c r="G21" s="19">
        <v>11834288.250221446</v>
      </c>
      <c r="H21" s="20">
        <v>11617277.601685381</v>
      </c>
    </row>
    <row r="22" spans="1:8" s="2" customFormat="1" ht="25.9" customHeight="1" thickBot="1" x14ac:dyDescent="0.25">
      <c r="A22" s="39" t="s">
        <v>10</v>
      </c>
      <c r="B22" s="40" t="s">
        <v>11</v>
      </c>
      <c r="C22" s="41"/>
      <c r="D22" s="42">
        <f>SUM(D17,D12,D7)</f>
        <v>1601</v>
      </c>
      <c r="E22" s="42">
        <f>SUM(E17,E12,E7)</f>
        <v>1471249822.1900361</v>
      </c>
      <c r="F22" s="42">
        <f>SUM(F17,F12,F7)</f>
        <v>1241490660.7024012</v>
      </c>
      <c r="G22" s="42">
        <f>SUM(G17,G12,G7)</f>
        <v>816294673.51272404</v>
      </c>
      <c r="H22" s="43">
        <f>SUM(H17,H12,H7)</f>
        <v>761696920.48789823</v>
      </c>
    </row>
    <row r="23" spans="1:8" s="2" customFormat="1" ht="11.25" x14ac:dyDescent="0.2">
      <c r="B23" s="44"/>
      <c r="C23" s="45"/>
      <c r="D23" s="44"/>
    </row>
    <row r="24" spans="1:8" s="2" customFormat="1" ht="11.25" x14ac:dyDescent="0.2">
      <c r="B24" s="44"/>
      <c r="C24" s="45"/>
      <c r="D24" s="44"/>
    </row>
    <row r="25" spans="1:8" s="2" customFormat="1" ht="11.25" x14ac:dyDescent="0.2">
      <c r="B25" s="44"/>
      <c r="C25" s="45"/>
      <c r="D25" s="44"/>
    </row>
    <row r="26" spans="1:8" s="2" customFormat="1" ht="11.25" x14ac:dyDescent="0.2">
      <c r="B26" s="44"/>
      <c r="C26" s="45"/>
      <c r="D26" s="44"/>
    </row>
    <row r="27" spans="1:8" s="2" customFormat="1" ht="11.25" x14ac:dyDescent="0.2">
      <c r="B27" s="44"/>
      <c r="C27" s="45"/>
      <c r="D27" s="44"/>
    </row>
    <row r="28" spans="1:8" s="2" customFormat="1" ht="11.25" x14ac:dyDescent="0.2">
      <c r="B28" s="44"/>
      <c r="C28" s="45"/>
      <c r="D28" s="44"/>
    </row>
    <row r="29" spans="1:8" s="2" customFormat="1" ht="11.25" x14ac:dyDescent="0.2">
      <c r="B29" s="44"/>
      <c r="C29" s="45"/>
      <c r="D29" s="44"/>
    </row>
    <row r="30" spans="1:8" s="2" customFormat="1" ht="11.25" x14ac:dyDescent="0.2">
      <c r="B30" s="44"/>
      <c r="C30" s="45"/>
      <c r="D30" s="44"/>
    </row>
    <row r="31" spans="1:8" s="2" customFormat="1" ht="11.25" x14ac:dyDescent="0.2">
      <c r="B31" s="44"/>
      <c r="C31" s="45"/>
      <c r="D31" s="44"/>
    </row>
    <row r="32" spans="1:8" s="2" customFormat="1" ht="11.25" x14ac:dyDescent="0.2">
      <c r="B32" s="44"/>
      <c r="C32" s="45"/>
      <c r="D32" s="44"/>
    </row>
    <row r="33" spans="2:4" s="2" customFormat="1" ht="11.25" x14ac:dyDescent="0.2">
      <c r="B33" s="44"/>
      <c r="C33" s="45"/>
      <c r="D33" s="44"/>
    </row>
    <row r="34" spans="2:4" s="2" customFormat="1" ht="11.25" x14ac:dyDescent="0.2">
      <c r="B34" s="44"/>
      <c r="C34" s="45"/>
      <c r="D34" s="44"/>
    </row>
    <row r="35" spans="2:4" s="2" customFormat="1" ht="11.25" x14ac:dyDescent="0.2">
      <c r="B35" s="44"/>
      <c r="C35" s="45"/>
      <c r="D35" s="44"/>
    </row>
    <row r="36" spans="2:4" s="2" customFormat="1" ht="11.25" x14ac:dyDescent="0.2">
      <c r="B36" s="44"/>
      <c r="C36" s="45"/>
      <c r="D36" s="44"/>
    </row>
    <row r="37" spans="2:4" s="2" customFormat="1" ht="11.25" x14ac:dyDescent="0.2">
      <c r="B37" s="44"/>
      <c r="C37" s="45"/>
      <c r="D37" s="44"/>
    </row>
    <row r="38" spans="2:4" s="2" customFormat="1" ht="11.25" x14ac:dyDescent="0.2">
      <c r="B38" s="44"/>
      <c r="C38" s="45"/>
      <c r="D38" s="44"/>
    </row>
    <row r="39" spans="2:4" s="2" customFormat="1" ht="11.25" x14ac:dyDescent="0.2">
      <c r="B39" s="44"/>
      <c r="C39" s="45"/>
      <c r="D39" s="44"/>
    </row>
    <row r="40" spans="2:4" s="2" customFormat="1" ht="11.25" x14ac:dyDescent="0.2">
      <c r="B40" s="44"/>
      <c r="C40" s="45"/>
      <c r="D40" s="44"/>
    </row>
    <row r="41" spans="2:4" s="2" customFormat="1" ht="11.25" x14ac:dyDescent="0.2">
      <c r="B41" s="44"/>
      <c r="C41" s="45"/>
      <c r="D41" s="44"/>
    </row>
    <row r="42" spans="2:4" s="2" customFormat="1" ht="11.25" x14ac:dyDescent="0.2">
      <c r="B42" s="44"/>
      <c r="C42" s="45"/>
      <c r="D42" s="44"/>
    </row>
    <row r="43" spans="2:4" s="2" customFormat="1" ht="11.25" x14ac:dyDescent="0.2">
      <c r="B43" s="44"/>
      <c r="C43" s="45"/>
      <c r="D43" s="44"/>
    </row>
    <row r="44" spans="2:4" s="2" customFormat="1" ht="11.25" x14ac:dyDescent="0.2">
      <c r="B44" s="44"/>
      <c r="C44" s="45"/>
      <c r="D44" s="44"/>
    </row>
    <row r="45" spans="2:4" s="2" customFormat="1" ht="11.25" x14ac:dyDescent="0.2">
      <c r="B45" s="44"/>
      <c r="C45" s="45"/>
      <c r="D45" s="44"/>
    </row>
    <row r="46" spans="2:4" s="2" customFormat="1" ht="11.25" x14ac:dyDescent="0.2">
      <c r="B46" s="44"/>
      <c r="C46" s="45"/>
      <c r="D46" s="44"/>
    </row>
    <row r="47" spans="2:4" s="2" customFormat="1" ht="11.25" x14ac:dyDescent="0.2">
      <c r="B47" s="44"/>
      <c r="C47" s="45"/>
      <c r="D47" s="44"/>
    </row>
    <row r="48" spans="2:4" s="2" customFormat="1" ht="11.25" x14ac:dyDescent="0.2">
      <c r="B48" s="44"/>
      <c r="C48" s="45"/>
      <c r="D48" s="44"/>
    </row>
    <row r="49" spans="2:4" s="2" customFormat="1" ht="11.25" x14ac:dyDescent="0.2">
      <c r="B49" s="44"/>
      <c r="C49" s="45"/>
      <c r="D49" s="44"/>
    </row>
    <row r="50" spans="2:4" s="2" customFormat="1" ht="11.25" x14ac:dyDescent="0.2">
      <c r="B50" s="44"/>
      <c r="C50" s="45"/>
      <c r="D50" s="44"/>
    </row>
    <row r="51" spans="2:4" s="2" customFormat="1" ht="11.25" x14ac:dyDescent="0.2">
      <c r="B51" s="44"/>
      <c r="C51" s="45"/>
      <c r="D51" s="44"/>
    </row>
    <row r="52" spans="2:4" s="2" customFormat="1" ht="11.25" x14ac:dyDescent="0.2">
      <c r="B52" s="44"/>
      <c r="C52" s="45"/>
      <c r="D52" s="44"/>
    </row>
    <row r="53" spans="2:4" s="2" customFormat="1" ht="11.25" x14ac:dyDescent="0.2">
      <c r="B53" s="44"/>
      <c r="C53" s="45"/>
      <c r="D53" s="44"/>
    </row>
    <row r="54" spans="2:4" s="2" customFormat="1" ht="11.25" x14ac:dyDescent="0.2">
      <c r="B54" s="44"/>
      <c r="C54" s="45"/>
      <c r="D54" s="44"/>
    </row>
    <row r="55" spans="2:4" s="2" customFormat="1" ht="11.25" x14ac:dyDescent="0.2">
      <c r="B55" s="44"/>
      <c r="C55" s="45"/>
      <c r="D55" s="44"/>
    </row>
    <row r="56" spans="2:4" s="2" customFormat="1" ht="11.25" x14ac:dyDescent="0.2">
      <c r="B56" s="44"/>
      <c r="C56" s="45"/>
      <c r="D56" s="44"/>
    </row>
    <row r="57" spans="2:4" s="2" customFormat="1" ht="11.25" x14ac:dyDescent="0.2">
      <c r="B57" s="44"/>
      <c r="C57" s="45"/>
      <c r="D57" s="44"/>
    </row>
    <row r="58" spans="2:4" s="2" customFormat="1" ht="11.25" x14ac:dyDescent="0.2">
      <c r="B58" s="44"/>
      <c r="C58" s="45"/>
      <c r="D58" s="44"/>
    </row>
    <row r="59" spans="2:4" s="2" customFormat="1" ht="11.25" x14ac:dyDescent="0.2">
      <c r="B59" s="44"/>
      <c r="C59" s="45"/>
      <c r="D59" s="44"/>
    </row>
    <row r="60" spans="2:4" s="2" customFormat="1" ht="11.25" x14ac:dyDescent="0.2">
      <c r="B60" s="44"/>
      <c r="C60" s="45"/>
      <c r="D60" s="44"/>
    </row>
  </sheetData>
  <sheetProtection password="CC71" sheet="1" objects="1" scenarios="1"/>
  <mergeCells count="9">
    <mergeCell ref="A2:H2"/>
    <mergeCell ref="A1:H1"/>
    <mergeCell ref="D4:D5"/>
    <mergeCell ref="A6:B6"/>
    <mergeCell ref="E4:H4"/>
    <mergeCell ref="A3:H3"/>
    <mergeCell ref="A4:A5"/>
    <mergeCell ref="B4:B5"/>
    <mergeCell ref="C4:C5"/>
  </mergeCells>
  <phoneticPr fontId="0" type="noConversion"/>
  <pageMargins left="0.75" right="0.75" top="0.51" bottom="0.5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D18"/>
  <sheetViews>
    <sheetView workbookViewId="0">
      <selection sqref="A1:XFD1048576"/>
    </sheetView>
  </sheetViews>
  <sheetFormatPr defaultRowHeight="12.75" x14ac:dyDescent="0.2"/>
  <cols>
    <col min="1" max="1" width="28.7109375" style="46" customWidth="1"/>
    <col min="2" max="4" width="23.85546875" style="46" customWidth="1"/>
    <col min="5" max="16384" width="9.140625" style="46"/>
  </cols>
  <sheetData>
    <row r="1" spans="1:4" ht="15.75" x14ac:dyDescent="0.25">
      <c r="A1" s="49" t="s">
        <v>60</v>
      </c>
    </row>
    <row r="2" spans="1:4" s="51" customFormat="1" x14ac:dyDescent="0.2">
      <c r="A2" s="50" t="s">
        <v>34</v>
      </c>
      <c r="B2" s="50"/>
      <c r="C2" s="50"/>
      <c r="D2" s="50"/>
    </row>
    <row r="3" spans="1:4" s="51" customFormat="1" ht="13.5" thickBot="1" x14ac:dyDescent="0.25">
      <c r="A3" s="50"/>
      <c r="B3" s="50"/>
      <c r="C3" s="50"/>
      <c r="D3" s="50"/>
    </row>
    <row r="4" spans="1:4" s="51" customFormat="1" x14ac:dyDescent="0.2">
      <c r="A4" s="84" t="s">
        <v>61</v>
      </c>
      <c r="B4" s="85"/>
      <c r="C4" s="85"/>
      <c r="D4" s="86"/>
    </row>
    <row r="5" spans="1:4" s="51" customFormat="1" x14ac:dyDescent="0.2">
      <c r="A5" s="87" t="s">
        <v>62</v>
      </c>
      <c r="B5" s="88"/>
      <c r="C5" s="88"/>
      <c r="D5" s="89"/>
    </row>
    <row r="6" spans="1:4" s="51" customFormat="1" x14ac:dyDescent="0.2">
      <c r="A6" s="87" t="s">
        <v>63</v>
      </c>
      <c r="B6" s="88"/>
      <c r="C6" s="88"/>
      <c r="D6" s="89"/>
    </row>
    <row r="7" spans="1:4" s="51" customFormat="1" ht="13.5" thickBot="1" x14ac:dyDescent="0.25">
      <c r="A7" s="90" t="s">
        <v>24</v>
      </c>
      <c r="B7" s="91"/>
      <c r="C7" s="91"/>
      <c r="D7" s="92"/>
    </row>
    <row r="8" spans="1:4" s="51" customFormat="1" ht="48" customHeight="1" thickBot="1" x14ac:dyDescent="0.25">
      <c r="A8" s="52" t="s">
        <v>26</v>
      </c>
      <c r="B8" s="53" t="s">
        <v>35</v>
      </c>
      <c r="C8" s="53" t="s">
        <v>64</v>
      </c>
      <c r="D8" s="53" t="s">
        <v>27</v>
      </c>
    </row>
    <row r="9" spans="1:4" s="51" customFormat="1" ht="13.5" customHeight="1" thickBot="1" x14ac:dyDescent="0.25">
      <c r="A9" s="54">
        <v>1</v>
      </c>
      <c r="B9" s="55">
        <v>2</v>
      </c>
      <c r="C9" s="55">
        <v>3</v>
      </c>
      <c r="D9" s="55">
        <v>4</v>
      </c>
    </row>
    <row r="10" spans="1:4" s="51" customFormat="1" ht="16.5" customHeight="1" thickBot="1" x14ac:dyDescent="0.25">
      <c r="A10" s="56" t="s">
        <v>28</v>
      </c>
      <c r="B10" s="57">
        <f>D10</f>
        <v>96715170.400517091</v>
      </c>
      <c r="C10" s="53"/>
      <c r="D10" s="58">
        <v>96715170.400517091</v>
      </c>
    </row>
    <row r="11" spans="1:4" s="51" customFormat="1" ht="16.5" customHeight="1" thickBot="1" x14ac:dyDescent="0.25">
      <c r="A11" s="59" t="s">
        <v>29</v>
      </c>
      <c r="B11" s="57">
        <f t="shared" ref="B11:B17" si="0">D11</f>
        <v>22012748.564793754</v>
      </c>
      <c r="C11" s="53"/>
      <c r="D11" s="58">
        <v>22012748.564793754</v>
      </c>
    </row>
    <row r="12" spans="1:4" s="51" customFormat="1" ht="16.5" customHeight="1" thickBot="1" x14ac:dyDescent="0.25">
      <c r="A12" s="60" t="s">
        <v>25</v>
      </c>
      <c r="B12" s="57">
        <f t="shared" si="0"/>
        <v>278215795.65248615</v>
      </c>
      <c r="C12" s="53"/>
      <c r="D12" s="58">
        <v>278215795.65248615</v>
      </c>
    </row>
    <row r="13" spans="1:4" s="51" customFormat="1" ht="16.5" customHeight="1" thickBot="1" x14ac:dyDescent="0.25">
      <c r="A13" s="61" t="s">
        <v>23</v>
      </c>
      <c r="B13" s="57">
        <f t="shared" si="0"/>
        <v>27610527.456848051</v>
      </c>
      <c r="C13" s="53"/>
      <c r="D13" s="58">
        <v>27610527.456848051</v>
      </c>
    </row>
    <row r="14" spans="1:4" s="51" customFormat="1" ht="16.5" customHeight="1" thickBot="1" x14ac:dyDescent="0.25">
      <c r="A14" s="62" t="s">
        <v>30</v>
      </c>
      <c r="B14" s="57">
        <f t="shared" si="0"/>
        <v>337142678.41325289</v>
      </c>
      <c r="C14" s="53"/>
      <c r="D14" s="58">
        <f>SUM(D15,D16)</f>
        <v>337142678.41325289</v>
      </c>
    </row>
    <row r="15" spans="1:4" s="51" customFormat="1" ht="60" customHeight="1" thickBot="1" x14ac:dyDescent="0.25">
      <c r="A15" s="62" t="s">
        <v>31</v>
      </c>
      <c r="B15" s="57">
        <f t="shared" si="0"/>
        <v>164468022.95372388</v>
      </c>
      <c r="C15" s="53"/>
      <c r="D15" s="58">
        <v>164468022.95372388</v>
      </c>
    </row>
    <row r="16" spans="1:4" s="51" customFormat="1" ht="60" customHeight="1" thickBot="1" x14ac:dyDescent="0.25">
      <c r="A16" s="62" t="s">
        <v>32</v>
      </c>
      <c r="B16" s="57">
        <f t="shared" si="0"/>
        <v>172674655.45952901</v>
      </c>
      <c r="C16" s="53"/>
      <c r="D16" s="58">
        <v>172674655.45952901</v>
      </c>
    </row>
    <row r="17" spans="1:4" s="51" customFormat="1" ht="16.5" customHeight="1" thickBot="1" x14ac:dyDescent="0.25">
      <c r="A17" s="63" t="s">
        <v>33</v>
      </c>
      <c r="B17" s="64">
        <f t="shared" si="0"/>
        <v>761696920.48789799</v>
      </c>
      <c r="C17" s="65"/>
      <c r="D17" s="66">
        <f>SUM(D10,D11,D12,D13,D15,D16)</f>
        <v>761696920.48789799</v>
      </c>
    </row>
    <row r="18" spans="1:4" s="2" customFormat="1" ht="11.25" x14ac:dyDescent="0.2"/>
  </sheetData>
  <sheetProtection password="CC71" sheet="1" objects="1" scenarios="1"/>
  <mergeCells count="4">
    <mergeCell ref="A4:D4"/>
    <mergeCell ref="A5:D5"/>
    <mergeCell ref="A6:D6"/>
    <mergeCell ref="A7:D7"/>
  </mergeCells>
  <phoneticPr fontId="0" type="noConversion"/>
  <pageMargins left="0.75" right="0.75" top="1" bottom="1" header="0.5" footer="0.5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7a</vt:lpstr>
      <vt:lpstr>Tabela 7b i Wykres</vt:lpstr>
      <vt:lpstr>'Tabela 7a'!Obszar_wydruku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aostaszewska</cp:lastModifiedBy>
  <cp:lastPrinted>2017-02-20T09:45:21Z</cp:lastPrinted>
  <dcterms:created xsi:type="dcterms:W3CDTF">1997-02-26T13:46:56Z</dcterms:created>
  <dcterms:modified xsi:type="dcterms:W3CDTF">2018-05-18T12:42:26Z</dcterms:modified>
</cp:coreProperties>
</file>